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Constants Reference" sheetId="2" state="visible" r:id="rId2"/>
    <sheet name="Study Setup" sheetId="3" state="visible" r:id="rId3"/>
    <sheet name="Data Collection" sheetId="4" state="visible" r:id="rId4"/>
    <sheet name="GRR Calcula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000"/>
    <numFmt numFmtId="165" formatCode="0.00000"/>
    <numFmt numFmtId="166" formatCode="0.0"/>
  </numFmts>
  <fonts count="8">
    <font>
      <name val="Calibri"/>
      <family val="2"/>
      <color theme="1"/>
      <sz val="11"/>
      <scheme val="minor"/>
    </font>
    <font>
      <name val="Arial"/>
      <b val="1"/>
      <color rgb="00153F8A"/>
      <sz val="16"/>
    </font>
    <font>
      <name val="Arial"/>
      <b val="1"/>
      <color rgb="00153F8A"/>
      <sz val="12"/>
    </font>
    <font>
      <name val="Arial"/>
      <sz val="10"/>
    </font>
    <font>
      <name val="Arial"/>
      <b val="1"/>
      <color rgb="00153F8A"/>
      <sz val="11"/>
    </font>
    <font>
      <name val="Arial"/>
      <b val="1"/>
      <color rgb="00FFFFFF"/>
      <sz val="11"/>
    </font>
    <font>
      <name val="Arial"/>
      <i val="1"/>
      <color rgb="00666666"/>
      <sz val="9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53F8A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0" pivotButton="0" quotePrefix="0" xfId="0"/>
    <xf numFmtId="0" fontId="3" fillId="0" borderId="1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3" fillId="3" borderId="1" pivotButton="0" quotePrefix="0" xfId="0"/>
    <xf numFmtId="0" fontId="5" fillId="2" borderId="0" applyAlignment="1" pivotButton="0" quotePrefix="0" xfId="0">
      <alignment horizontal="center"/>
    </xf>
    <xf numFmtId="164" fontId="3" fillId="3" borderId="1" pivotButton="0" quotePrefix="0" xfId="0"/>
    <xf numFmtId="164" fontId="3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Gage R&amp;R / MSA Study Template</t>
        </is>
      </c>
    </row>
    <row r="2">
      <c r="A2" t="inlineStr"/>
    </row>
    <row r="3">
      <c r="A3" s="2" t="inlineStr">
        <is>
          <t>What this workbook is for</t>
        </is>
      </c>
    </row>
    <row r="4" ht="28" customHeight="1">
      <c r="A4" s="3" t="inlineStr">
        <is>
          <t>This workbook runs a crossed Gage R&amp;R study using the AIAG Average-Range method: 2 operators each measure the same set of parts for 3 trials, and the workbook separates the total measurement variation into repeatability (equipment) and reproducibility (appraiser) components.</t>
        </is>
      </c>
    </row>
    <row r="5">
      <c r="A5" t="inlineStr"/>
    </row>
    <row r="6">
      <c r="A6" s="2" t="inlineStr">
        <is>
          <t>How to use it</t>
        </is>
      </c>
    </row>
    <row r="7" ht="28" customHeight="1">
      <c r="A7" s="3" t="inlineStr">
        <is>
          <t>1. Fill in the yellow header cells on 'Study Setup': gage ID, characteristic, tolerance, part count, and part numbers.</t>
        </is>
      </c>
    </row>
    <row r="8" ht="28" customHeight="1">
      <c r="A8" s="3" t="inlineStr">
        <is>
          <t>2. Have each operator measure every part, in random order, for all 3 trials, without seeing the other operator's readings. Enter the results on 'Data Collection'.</t>
        </is>
      </c>
    </row>
    <row r="9" ht="28" customHeight="1">
      <c r="A9" s="3" t="inlineStr">
        <is>
          <t>3. The 'GRR Calculations' tab computes EV, AV, GRR, PV, TV, %Study Variation, %Tolerance, and the number of distinct categories (ndc) automatically.</t>
        </is>
      </c>
    </row>
    <row r="10" ht="28" customHeight="1">
      <c r="A10" s="3" t="inlineStr">
        <is>
          <t>4. A gage is generally considered acceptable below 10% Study Variation, marginal 10-30%, and unacceptable above 30% — but always check %Tolerance too, since the two can disagree.</t>
        </is>
      </c>
    </row>
    <row r="11">
      <c r="A11" t="inlineStr"/>
    </row>
    <row r="12">
      <c r="A12" s="2" t="inlineStr">
        <is>
          <t>Reference</t>
        </is>
      </c>
    </row>
    <row r="13" ht="28" customHeight="1">
      <c r="A13" s="3" t="inlineStr">
        <is>
          <t>Full method and a worked example: sixsigmakaizen.com/guides/measurement-system-analysis/</t>
        </is>
      </c>
    </row>
    <row r="14" ht="28" customHeight="1">
      <c r="A14" s="3" t="inlineStr">
        <is>
          <t>Companion calculator: sixsigmakaizen.com/tools/gauge-rr-calculator/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0" customWidth="1" min="2" max="2"/>
  </cols>
  <sheetData>
    <row r="1">
      <c r="A1" s="4" t="inlineStr">
        <is>
          <t>K1 (by number of trials)</t>
        </is>
      </c>
    </row>
    <row r="2">
      <c r="A2" s="5" t="inlineStr">
        <is>
          <t>Trials</t>
        </is>
      </c>
      <c r="B2" s="5" t="inlineStr">
        <is>
          <t>K1</t>
        </is>
      </c>
    </row>
    <row r="3">
      <c r="A3" s="6" t="n">
        <v>2</v>
      </c>
      <c r="B3" s="6" t="n">
        <v>4.56</v>
      </c>
    </row>
    <row r="4">
      <c r="A4" s="6" t="n">
        <v>3</v>
      </c>
      <c r="B4" s="6" t="n">
        <v>3.05</v>
      </c>
    </row>
    <row r="6">
      <c r="A6" s="4" t="inlineStr">
        <is>
          <t>K2 (by number of operators)</t>
        </is>
      </c>
    </row>
    <row r="7">
      <c r="A7" s="5" t="inlineStr">
        <is>
          <t>Operators</t>
        </is>
      </c>
      <c r="B7" s="5" t="inlineStr">
        <is>
          <t>K2</t>
        </is>
      </c>
    </row>
    <row r="8">
      <c r="A8" s="6" t="n">
        <v>2</v>
      </c>
      <c r="B8" s="6" t="n">
        <v>3.65</v>
      </c>
    </row>
    <row r="9">
      <c r="A9" s="6" t="n">
        <v>3</v>
      </c>
      <c r="B9" s="6" t="n">
        <v>2.7</v>
      </c>
    </row>
    <row r="11">
      <c r="A11" s="4" t="inlineStr">
        <is>
          <t>K3 (by number of parts)</t>
        </is>
      </c>
    </row>
    <row r="12">
      <c r="A12" s="5" t="inlineStr">
        <is>
          <t>Parts</t>
        </is>
      </c>
      <c r="B12" s="5" t="inlineStr">
        <is>
          <t>K3</t>
        </is>
      </c>
    </row>
    <row r="13">
      <c r="A13" s="6" t="n">
        <v>2</v>
      </c>
      <c r="B13" s="6" t="n">
        <v>3.65</v>
      </c>
    </row>
    <row r="14">
      <c r="A14" s="6" t="n">
        <v>3</v>
      </c>
      <c r="B14" s="6" t="n">
        <v>2.7</v>
      </c>
    </row>
    <row r="15">
      <c r="A15" s="6" t="n">
        <v>4</v>
      </c>
      <c r="B15" s="6" t="n">
        <v>2.3</v>
      </c>
    </row>
    <row r="16">
      <c r="A16" s="6" t="n">
        <v>5</v>
      </c>
      <c r="B16" s="6" t="n">
        <v>2.08</v>
      </c>
    </row>
    <row r="17">
      <c r="A17" s="6" t="n">
        <v>6</v>
      </c>
      <c r="B17" s="6" t="n">
        <v>1.93</v>
      </c>
    </row>
    <row r="18">
      <c r="A18" s="6" t="n">
        <v>7</v>
      </c>
      <c r="B18" s="6" t="n">
        <v>1.82</v>
      </c>
    </row>
    <row r="19">
      <c r="A19" s="6" t="n">
        <v>8</v>
      </c>
      <c r="B19" s="6" t="n">
        <v>1.74</v>
      </c>
    </row>
    <row r="20">
      <c r="A20" s="6" t="n">
        <v>9</v>
      </c>
      <c r="B20" s="6" t="n">
        <v>1.67</v>
      </c>
    </row>
    <row r="21">
      <c r="A21" s="6" t="n">
        <v>10</v>
      </c>
      <c r="B21" s="6" t="n">
        <v>1.62</v>
      </c>
    </row>
    <row r="23">
      <c r="A23" s="7" t="inlineStr">
        <is>
          <t>Source: standard AIAG MSA Average-Range method K1/K2/K3 constants.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</cols>
  <sheetData>
    <row r="1">
      <c r="A1" s="8" t="inlineStr">
        <is>
          <t>Gage / Instrument ID:</t>
        </is>
      </c>
      <c r="B1" s="9" t="inlineStr">
        <is>
          <t>Digital bore gage #14</t>
        </is>
      </c>
    </row>
    <row r="2">
      <c r="A2" s="8" t="inlineStr">
        <is>
          <t>Characteristic measured:</t>
        </is>
      </c>
      <c r="B2" s="9" t="inlineStr">
        <is>
          <t>Bore diameter</t>
        </is>
      </c>
    </row>
    <row r="3">
      <c r="A3" s="8" t="inlineStr">
        <is>
          <t>Tolerance (USL-LSL):</t>
        </is>
      </c>
      <c r="B3" s="9" t="n">
        <v>0.06</v>
      </c>
    </row>
    <row r="4">
      <c r="A4" s="8" t="inlineStr">
        <is>
          <t>Number of parts:</t>
        </is>
      </c>
      <c r="B4" s="9" t="n">
        <v>5</v>
      </c>
    </row>
    <row r="5">
      <c r="A5" s="8" t="inlineStr">
        <is>
          <t>Number of operators:</t>
        </is>
      </c>
      <c r="B5" s="9" t="n">
        <v>2</v>
      </c>
    </row>
    <row r="6">
      <c r="A6" s="8" t="inlineStr">
        <is>
          <t>Number of trials:</t>
        </is>
      </c>
      <c r="B6" s="9" t="n">
        <v>3</v>
      </c>
    </row>
    <row r="7">
      <c r="A7" s="8" t="inlineStr">
        <is>
          <t>Operator A name:</t>
        </is>
      </c>
      <c r="B7" s="9" t="inlineStr">
        <is>
          <t>Operator A</t>
        </is>
      </c>
    </row>
    <row r="8">
      <c r="A8" s="8" t="inlineStr">
        <is>
          <t>Operator B name:</t>
        </is>
      </c>
      <c r="B8" s="9" t="inlineStr">
        <is>
          <t>Operator B</t>
        </is>
      </c>
    </row>
    <row r="9">
      <c r="A9" s="8" t="inlineStr">
        <is>
          <t>Prepared by:</t>
        </is>
      </c>
      <c r="B9" s="9" t="inlineStr">
        <is>
          <t>Enter name</t>
        </is>
      </c>
    </row>
    <row r="10">
      <c r="A10" s="8" t="inlineStr">
        <is>
          <t>Date:</t>
        </is>
      </c>
      <c r="B10" s="9" t="inlineStr">
        <is>
          <t>Enter date</t>
        </is>
      </c>
    </row>
    <row r="12">
      <c r="A12" s="7" t="inlineStr">
        <is>
          <t>Legend: yellow cells are for you to fill 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5" t="inlineStr">
        <is>
          <t>Operator / Trial</t>
        </is>
      </c>
      <c r="B1" s="10" t="inlineStr">
        <is>
          <t>Part 1</t>
        </is>
      </c>
      <c r="C1" s="10" t="inlineStr">
        <is>
          <t>Part 2</t>
        </is>
      </c>
      <c r="D1" s="10" t="inlineStr">
        <is>
          <t>Part 3</t>
        </is>
      </c>
      <c r="E1" s="10" t="inlineStr">
        <is>
          <t>Part 4</t>
        </is>
      </c>
      <c r="F1" s="10" t="inlineStr">
        <is>
          <t>Part 5</t>
        </is>
      </c>
    </row>
    <row r="2">
      <c r="A2" s="8" t="inlineStr">
        <is>
          <t>Operator A — Trial 1</t>
        </is>
      </c>
      <c r="B2" s="11" t="n">
        <v>25.001</v>
      </c>
      <c r="C2" s="11" t="n">
        <v>24.998</v>
      </c>
      <c r="D2" s="11" t="n">
        <v>25.003</v>
      </c>
      <c r="E2" s="11" t="n">
        <v>24.999</v>
      </c>
      <c r="F2" s="11" t="n">
        <v>25.002</v>
      </c>
    </row>
    <row r="3">
      <c r="A3" s="8" t="inlineStr">
        <is>
          <t>Operator A — Trial 2</t>
        </is>
      </c>
      <c r="B3" s="11" t="n">
        <v>25.002</v>
      </c>
      <c r="C3" s="11" t="n">
        <v>24.997</v>
      </c>
      <c r="D3" s="11" t="n">
        <v>25.004</v>
      </c>
      <c r="E3" s="11" t="n">
        <v>24.998</v>
      </c>
      <c r="F3" s="11" t="n">
        <v>25.001</v>
      </c>
    </row>
    <row r="4">
      <c r="A4" s="8" t="inlineStr">
        <is>
          <t>Operator A — Trial 3</t>
        </is>
      </c>
      <c r="B4" s="11" t="n">
        <v>25</v>
      </c>
      <c r="C4" s="11" t="n">
        <v>24.999</v>
      </c>
      <c r="D4" s="11" t="n">
        <v>25.002</v>
      </c>
      <c r="E4" s="11" t="n">
        <v>25</v>
      </c>
      <c r="F4" s="11" t="n">
        <v>25.003</v>
      </c>
    </row>
    <row r="5">
      <c r="A5" s="8" t="inlineStr">
        <is>
          <t>Operator A average (by part)</t>
        </is>
      </c>
      <c r="B5" s="12">
        <f>AVERAGE(B2:B4)</f>
        <v/>
      </c>
      <c r="C5" s="12">
        <f>AVERAGE(C2:C4)</f>
        <v/>
      </c>
      <c r="D5" s="12">
        <f>AVERAGE(D2:D4)</f>
        <v/>
      </c>
      <c r="E5" s="12">
        <f>AVERAGE(E2:E4)</f>
        <v/>
      </c>
      <c r="F5" s="12">
        <f>AVERAGE(F2:F4)</f>
        <v/>
      </c>
    </row>
    <row r="6">
      <c r="A6" s="8" t="inlineStr">
        <is>
          <t>Operator A range (by part)</t>
        </is>
      </c>
      <c r="B6" s="12">
        <f>MAX(B2:B4)-MIN(B2:B4)</f>
        <v/>
      </c>
      <c r="C6" s="12">
        <f>MAX(C2:C4)-MIN(C2:C4)</f>
        <v/>
      </c>
      <c r="D6" s="12">
        <f>MAX(D2:D4)-MIN(D2:D4)</f>
        <v/>
      </c>
      <c r="E6" s="12">
        <f>MAX(E2:E4)-MIN(E2:E4)</f>
        <v/>
      </c>
      <c r="F6" s="12">
        <f>MAX(F2:F4)-MIN(F2:F4)</f>
        <v/>
      </c>
    </row>
    <row r="8">
      <c r="A8" s="8" t="inlineStr">
        <is>
          <t>Operator B — Trial 1</t>
        </is>
      </c>
      <c r="B8" s="11" t="n">
        <v>25.002</v>
      </c>
      <c r="C8" s="11" t="n">
        <v>24.996</v>
      </c>
      <c r="D8" s="11" t="n">
        <v>25.005</v>
      </c>
      <c r="E8" s="11" t="n">
        <v>24.997</v>
      </c>
      <c r="F8" s="11" t="n">
        <v>25.003</v>
      </c>
    </row>
    <row r="9">
      <c r="A9" s="8" t="inlineStr">
        <is>
          <t>Operator B — Trial 2</t>
        </is>
      </c>
      <c r="B9" s="11" t="n">
        <v>25</v>
      </c>
      <c r="C9" s="11" t="n">
        <v>24.999</v>
      </c>
      <c r="D9" s="11" t="n">
        <v>25.003</v>
      </c>
      <c r="E9" s="11" t="n">
        <v>24.999</v>
      </c>
      <c r="F9" s="11" t="n">
        <v>25.001</v>
      </c>
    </row>
    <row r="10">
      <c r="A10" s="8" t="inlineStr">
        <is>
          <t>Operator B — Trial 3</t>
        </is>
      </c>
      <c r="B10" s="11" t="n">
        <v>25.003</v>
      </c>
      <c r="C10" s="11" t="n">
        <v>24.998</v>
      </c>
      <c r="D10" s="11" t="n">
        <v>25.004</v>
      </c>
      <c r="E10" s="11" t="n">
        <v>24.998</v>
      </c>
      <c r="F10" s="11" t="n">
        <v>25.002</v>
      </c>
    </row>
    <row r="11">
      <c r="A11" s="8" t="inlineStr">
        <is>
          <t>Operator B average (by part)</t>
        </is>
      </c>
      <c r="B11" s="12">
        <f>AVERAGE(B8:B10)</f>
        <v/>
      </c>
      <c r="C11" s="12">
        <f>AVERAGE(C8:C10)</f>
        <v/>
      </c>
      <c r="D11" s="12">
        <f>AVERAGE(D8:D10)</f>
        <v/>
      </c>
      <c r="E11" s="12">
        <f>AVERAGE(E8:E10)</f>
        <v/>
      </c>
      <c r="F11" s="12">
        <f>AVERAGE(F8:F10)</f>
        <v/>
      </c>
    </row>
    <row r="12">
      <c r="A12" s="8" t="inlineStr">
        <is>
          <t>Operator B range (by part)</t>
        </is>
      </c>
      <c r="B12" s="12">
        <f>MAX(B8:B10)-MIN(B8:B10)</f>
        <v/>
      </c>
      <c r="C12" s="12">
        <f>MAX(C8:C10)-MIN(C8:C10)</f>
        <v/>
      </c>
      <c r="D12" s="12">
        <f>MAX(D8:D10)-MIN(D8:D10)</f>
        <v/>
      </c>
      <c r="E12" s="12">
        <f>MAX(E8:E10)-MIN(E8:E10)</f>
        <v/>
      </c>
      <c r="F12" s="12">
        <f>MAX(F8:F10)-MIN(F8:F10)</f>
        <v/>
      </c>
    </row>
    <row r="14">
      <c r="A14" s="8" t="inlineStr">
        <is>
          <t>R-bar A (average range, Operator A):</t>
        </is>
      </c>
      <c r="B14" s="13">
        <f>AVERAGE(B6:F6)</f>
        <v/>
      </c>
    </row>
    <row r="15">
      <c r="A15" s="8" t="inlineStr">
        <is>
          <t>R-bar B (average range, Operator B):</t>
        </is>
      </c>
      <c r="B15" s="13">
        <f>AVERAGE(B12:F12)</f>
        <v/>
      </c>
    </row>
    <row r="16">
      <c r="A16" s="8" t="inlineStr">
        <is>
          <t>R-double-bar (average of operator R-bars):</t>
        </is>
      </c>
      <c r="B16" s="13">
        <f>AVERAGE(B14,B15)</f>
        <v/>
      </c>
    </row>
    <row r="17">
      <c r="A17" s="8" t="inlineStr">
        <is>
          <t>X-bar A (grand average, Operator A):</t>
        </is>
      </c>
      <c r="B17" s="13">
        <f>AVERAGE(B5:F5)</f>
        <v/>
      </c>
    </row>
    <row r="18">
      <c r="A18" s="8" t="inlineStr">
        <is>
          <t>X-bar B (grand average, Operator B):</t>
        </is>
      </c>
      <c r="B18" s="13">
        <f>AVERAGE(B11:F11)</f>
        <v/>
      </c>
    </row>
    <row r="19">
      <c r="A19" s="8" t="inlineStr">
        <is>
          <t>X-diff (|X-bar A - X-bar B|):</t>
        </is>
      </c>
      <c r="B19" s="13">
        <f>ABS(B17-B18)</f>
        <v/>
      </c>
    </row>
    <row r="20">
      <c r="A20" s="8" t="inlineStr">
        <is>
          <t>Rp (range of part averages, both operators pooled):</t>
        </is>
      </c>
      <c r="B20" s="13">
        <f>MAX(MAX(B5:F5),MAX(B11:F11))-MIN(MIN(B5:F5),MIN(B11:F11))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</cols>
  <sheetData>
    <row r="1">
      <c r="A1" s="8" t="inlineStr">
        <is>
          <t>Trials:</t>
        </is>
      </c>
      <c r="B1">
        <f>'Study Setup'!B6</f>
        <v/>
      </c>
    </row>
    <row r="2">
      <c r="A2" s="8" t="inlineStr">
        <is>
          <t>Operators:</t>
        </is>
      </c>
      <c r="B2">
        <f>'Study Setup'!B5</f>
        <v/>
      </c>
    </row>
    <row r="3">
      <c r="A3" s="8" t="inlineStr">
        <is>
          <t>Parts:</t>
        </is>
      </c>
      <c r="B3">
        <f>'Study Setup'!B4</f>
        <v/>
      </c>
    </row>
    <row r="4">
      <c r="A4" s="8" t="inlineStr">
        <is>
          <t>Tolerance:</t>
        </is>
      </c>
      <c r="B4" s="13">
        <f>'Study Setup'!B3</f>
        <v/>
      </c>
    </row>
    <row r="6">
      <c r="A6" s="8" t="inlineStr">
        <is>
          <t>K1 (by trials, from Constants Reference):</t>
        </is>
      </c>
      <c r="B6">
        <f>IFERROR(INDEX('Constants Reference'!$B$3:$B$4,MATCH(B1,'Constants Reference'!$A$3:$A$4,0)),"")</f>
        <v/>
      </c>
    </row>
    <row r="7">
      <c r="A7" s="8" t="inlineStr">
        <is>
          <t>K2 (by operators, from Constants Reference):</t>
        </is>
      </c>
      <c r="B7">
        <f>IFERROR(INDEX('Constants Reference'!$B$8:$B$9,MATCH(B2,'Constants Reference'!$A$8:$A$9,0)),"")</f>
        <v/>
      </c>
    </row>
    <row r="8">
      <c r="A8" s="8" t="inlineStr">
        <is>
          <t>K3 (by parts, from Constants Reference):</t>
        </is>
      </c>
      <c r="B8">
        <f>IFERROR(INDEX('Constants Reference'!$B$13:$B$21,MATCH(B3,'Constants Reference'!$A$13:$A$21,0)),"")</f>
        <v/>
      </c>
    </row>
    <row r="10">
      <c r="A10" s="8" t="inlineStr">
        <is>
          <t>R-double-bar (from Data Collection):</t>
        </is>
      </c>
      <c r="B10" s="13">
        <f>'Data Collection'!B16</f>
        <v/>
      </c>
    </row>
    <row r="11">
      <c r="A11" s="8" t="inlineStr">
        <is>
          <t>X-diff (from Data Collection):</t>
        </is>
      </c>
      <c r="B11" s="13">
        <f>'Data Collection'!B19</f>
        <v/>
      </c>
    </row>
    <row r="12">
      <c r="A12" s="8" t="inlineStr">
        <is>
          <t>Rp (from Data Collection):</t>
        </is>
      </c>
      <c r="B12" s="13">
        <f>'Data Collection'!B20</f>
        <v/>
      </c>
    </row>
    <row r="14">
      <c r="A14" s="8" t="inlineStr">
        <is>
          <t>EV (Equipment Variation = R-double-bar x K1):</t>
        </is>
      </c>
      <c r="B14" s="14">
        <f>B10*B6</f>
        <v/>
      </c>
    </row>
    <row r="15">
      <c r="A15" s="8" t="inlineStr">
        <is>
          <t>AV (Appraiser Variation):</t>
        </is>
      </c>
      <c r="B15" s="14">
        <f>IFERROR(SQRT(MAX(0,(B11*B7)^2-(B14^2)/(B3*B1))),"")</f>
        <v/>
      </c>
    </row>
    <row r="16">
      <c r="A16" s="8" t="inlineStr">
        <is>
          <t>GRR (=SQRT(EV^2 + AV^2)):</t>
        </is>
      </c>
      <c r="B16" s="14">
        <f>SQRT(B14^2+B15^2)</f>
        <v/>
      </c>
    </row>
    <row r="17">
      <c r="A17" s="8" t="inlineStr">
        <is>
          <t>PV (Part Variation = Rp x K3):</t>
        </is>
      </c>
      <c r="B17" s="14">
        <f>B12*B8</f>
        <v/>
      </c>
    </row>
    <row r="18">
      <c r="A18" s="8" t="inlineStr">
        <is>
          <t>TV (Total Variation = SQRT(GRR^2 + PV^2)):</t>
        </is>
      </c>
      <c r="B18" s="14">
        <f>SQRT(B16^2+B17^2)</f>
        <v/>
      </c>
    </row>
    <row r="20">
      <c r="A20" s="8" t="inlineStr">
        <is>
          <t>%Study Variation (=100 x GRR / TV):</t>
        </is>
      </c>
      <c r="B20" s="15">
        <f>IFERROR(100*B16/B18,"")</f>
        <v/>
      </c>
    </row>
    <row r="21">
      <c r="A21" s="8" t="inlineStr">
        <is>
          <t>%Tolerance (=100 x 5.15 x GRR / Tolerance):</t>
        </is>
      </c>
      <c r="B21" s="15">
        <f>IFERROR(100*5.15*B16/B4,"")</f>
        <v/>
      </c>
    </row>
    <row r="22">
      <c r="A22" s="8" t="inlineStr">
        <is>
          <t>ndc (number of distinct categories = 1.41 x PV/GRR):</t>
        </is>
      </c>
      <c r="B22">
        <f>IFERROR(INT(1.41*B17/B16),"")</f>
        <v/>
      </c>
    </row>
    <row r="24">
      <c r="A24" s="8" t="inlineStr">
        <is>
          <t>%Study Variation verdict:</t>
        </is>
      </c>
      <c r="B24" s="8">
        <f>IFERROR(IF(B20&lt;10,"Acceptable",IF(B20&lt;=30,"Marginal — may be acceptable","Unacceptable")),"")</f>
        <v/>
      </c>
    </row>
    <row r="25">
      <c r="A25" s="8" t="inlineStr">
        <is>
          <t>%Tolerance verdict:</t>
        </is>
      </c>
      <c r="B25" s="8">
        <f>IFERROR(IF(B21&lt;10,"Acceptable",IF(B21&lt;=30,"Marginal — may be acceptable","Unacceptable")),"")</f>
        <v/>
      </c>
    </row>
    <row r="26">
      <c r="A26" s="8" t="inlineStr">
        <is>
          <t>ndc verdict (&gt;=5 is generally desired):</t>
        </is>
      </c>
      <c r="B26" s="8">
        <f>IFERROR(IF(B22&gt;=5,"Acceptable","Insufficient resolution"),"")</f>
        <v/>
      </c>
    </row>
    <row r="28" ht="40" customHeight="1">
      <c r="A28" s="16" t="inlineStr">
        <is>
          <t>Note: %Study Variation and %Tolerance can disagree — a gage tight relative to tolerance but loose relative to observed part variation (or vice versa) will show different verdicts. Review both before accepting or rejecting a gage.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2026-09-05T06:13:52Z</dcterms:created>
  <dcterms:modified xsi:type="dcterms:W3CDTF">2026-09-05T06:13:52Z</dcterms:modified>
</cp:coreProperties>
</file>