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tables/table2.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Inventory" sheetId="2" state="visible" r:id="rId2"/>
    <sheet name="Procedure" sheetId="3" state="visible" r:id="rId3"/>
    <sheet name="Summary" sheetId="4" state="visible" r:id="rId4"/>
    <sheet name="Inspection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FFF9E5"/>
      </patternFill>
    </fill>
    <fill>
      <patternFill patternType="solid">
        <fgColor rgb="00153F8A"/>
      </patternFill>
    </fill>
  </fills>
  <borders count="6">
    <border>
      <left/>
      <right/>
      <top/>
      <bottom/>
      <diagonal/>
    </border>
    <border>
      <left style="thin">
        <color rgb="00C5CDD8"/>
      </left>
      <right style="thin">
        <color rgb="00C5CDD8"/>
      </right>
      <top style="thin">
        <color rgb="00C5CDD8"/>
      </top>
      <bottom style="thin">
        <color rgb="00C5CDD8"/>
      </bottom>
    </border>
    <border>
      <left/>
      <right/>
      <top style="thin">
        <color rgb="00C5CDD8"/>
      </top>
      <bottom/>
      <diagonal/>
    </border>
    <border>
      <left/>
      <right style="thin">
        <color rgb="00C5CDD8"/>
      </right>
      <top style="thin">
        <color rgb="00C5CDD8"/>
      </top>
      <bottom/>
      <diagonal/>
    </border>
    <border>
      <left/>
      <right/>
      <top style="thin">
        <color rgb="00C5CDD8"/>
      </top>
      <bottom style="thin">
        <color rgb="00C5CDD8"/>
      </bottom>
      <diagonal/>
    </border>
    <border>
      <left/>
      <right style="thin">
        <color rgb="00C5CDD8"/>
      </right>
      <top style="thin">
        <color rgb="00C5CDD8"/>
      </top>
      <bottom style="thin">
        <color rgb="00C5CDD8"/>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3" borderId="1" applyAlignment="1" pivotButton="0" quotePrefix="0" xfId="0">
      <alignment horizontal="center" vertical="center" wrapText="1"/>
    </xf>
    <xf numFmtId="0" fontId="3" fillId="2" borderId="1" applyAlignment="1" pivotButton="0" quotePrefix="0" xfId="0">
      <alignment vertical="top" wrapText="1"/>
    </xf>
    <xf numFmtId="0" fontId="3" fillId="2" borderId="1" applyAlignment="1" pivotButton="0" quotePrefix="0" xfId="0">
      <alignment horizontal="center" vertical="top"/>
    </xf>
    <xf numFmtId="164" fontId="3" fillId="2" borderId="1" applyAlignment="1" pivotButton="0" quotePrefix="0" xfId="0">
      <alignment vertical="top" wrapText="1"/>
    </xf>
    <xf numFmtId="164" fontId="3" fillId="0" borderId="1" applyAlignment="1" pivotButton="0" quotePrefix="0" xfId="0">
      <alignment horizontal="center" vertical="top"/>
    </xf>
    <xf numFmtId="0" fontId="3" fillId="0" borderId="1" pivotButton="0" quotePrefix="0" xfId="0"/>
    <xf numFmtId="0" fontId="2" fillId="0" borderId="0" pivotButton="0" quotePrefix="0" xfId="0"/>
    <xf numFmtId="0" fontId="0" fillId="0" borderId="4" pivotButton="0" quotePrefix="0" xfId="0"/>
    <xf numFmtId="0" fontId="0" fillId="0" borderId="5" pivotButton="0" quotePrefix="0" xfId="0"/>
    <xf numFmtId="164" fontId="3" fillId="2" borderId="1" pivotButton="0" quotePrefix="0" xfId="0"/>
    <xf numFmtId="1" fontId="3" fillId="0" borderId="1" applyAlignment="1" pivotButton="0" quotePrefix="0" xfId="0">
      <alignment horizontal="center" vertical="top"/>
    </xf>
    <xf numFmtId="0" fontId="3" fillId="0" borderId="1" applyAlignment="1" pivotButton="0" quotePrefix="0" xfId="0">
      <alignment horizontal="center" vertical="top"/>
    </xf>
    <xf numFmtId="9" fontId="3" fillId="0" borderId="1" applyAlignment="1" pivotButton="0" quotePrefix="0" xfId="0">
      <alignment horizontal="center" vertical="top"/>
    </xf>
    <xf numFmtId="0" fontId="3" fillId="0" borderId="0" pivotButton="0" quotePrefix="0" xfId="0"/>
  </cellXfs>
  <cellStyles count="1">
    <cellStyle name="Normal" xfId="0" builtinId="0" hidden="0"/>
  </cellStyles>
  <dxfs count="3">
    <dxf>
      <fill>
        <patternFill patternType="solid">
          <fgColor rgb="00CFEBD5"/>
          <bgColor rgb="00CFEBD5"/>
        </patternFill>
      </fill>
    </dxf>
    <dxf>
      <fill>
        <patternFill patternType="solid">
          <fgColor rgb="00F8C9C4"/>
          <bgColor rgb="00F8C9C4"/>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Machines by status</a:t>
            </a:r>
          </a:p>
        </rich>
      </tx>
    </title>
    <plotArea>
      <barChart>
        <barDir val="bar"/>
        <grouping val="clustered"/>
        <ser>
          <idx val="0"/>
          <order val="0"/>
          <spPr>
            <a:ln>
              <a:prstDash val="solid"/>
            </a:ln>
          </spPr>
          <cat>
            <numRef>
              <f>'Summary'!$A$14:$A$17</f>
            </numRef>
          </cat>
          <val>
            <numRef>
              <f>'Summary'!$B$14:$B$17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2</row>
      <rowOff>0</rowOff>
    </from>
    <ext cx="576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Machines" displayName="Machines" ref="A4:M44" headerRowCount="1">
  <autoFilter ref="A4:M44"/>
  <tableColumns count="13">
    <tableColumn id="1" name="ID"/>
    <tableColumn id="2" name="Machine"/>
    <tableColumn id="3" name="Location"/>
    <tableColumn id="4" name="Energy sources"/>
    <tableColumn id="5" name="Isolation points"/>
    <tableColumn id="6" name="Written procedure (Y/N)"/>
    <tableColumn id="7" name="Procedure ID or date"/>
    <tableColumn id="8" name="Devices adequate (Y/N)"/>
    <tableColumn id="9" name="Last periodic inspection"/>
    <tableColumn id="10" name="Next inspection due"/>
    <tableColumn id="11" name="Authorized employees trained (Y/N)"/>
    <tableColumn id="12" name="Status"/>
    <tableColumn id="13" name="Action needed"/>
  </tableColumns>
  <tableStyleInfo name="TableStyleLight9" showRowStripes="1"/>
</table>
</file>

<file path=xl/tables/table2.xml><?xml version="1.0" encoding="utf-8"?>
<table xmlns="http://schemas.openxmlformats.org/spreadsheetml/2006/main" id="2" name="Inspections" displayName="Inspections" ref="A4:K54" headerRowCount="1">
  <autoFilter ref="A4:K54"/>
  <tableColumns count="11">
    <tableColumn id="1" name="Date"/>
    <tableColumn id="2" name="Machine"/>
    <tableColumn id="3" name="Inspector"/>
    <tableColumn id="4" name="Authorized employee observed"/>
    <tableColumn id="5" name="Procedure followed (Y/N/Partly)"/>
    <tableColumn id="6" name="Devices correct (Y/N)"/>
    <tableColumn id="7" name="Findings"/>
    <tableColumn id="8" name="Corrective action"/>
    <tableColumn id="9" name="Due date"/>
    <tableColumn id="10" name="Date closed"/>
    <tableColumn id="11" name="Statu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LOCKOUT/TAGOUT PROCEDURE AND AUDIT SHEET - HOW TO USE</t>
        </is>
      </c>
    </row>
    <row r="3">
      <c r="A3" s="2" t="inlineStr">
        <is>
          <t>What this workbook is</t>
        </is>
      </c>
    </row>
    <row r="4">
      <c r="A4" s="3" t="inlineStr">
        <is>
          <t>A working file for an energy control (lockout/tagout) program: an inventory of the machines that need a procedure, a machine-specific procedure form, a record of periodic inspections, and a summary of coverage and status.</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Summary: enter the as-of date in cell B3. The status of each machine is calculated against this date. Type the date, or enter =TODAY() to use the current date.</t>
        </is>
      </c>
    </row>
    <row r="8">
      <c r="A8" s="3" t="inlineStr">
        <is>
          <t>2. Inventory: list every machine or group of similar machines that has hazardous energy. Record the energy sources, the number of isolation points, whether a written procedure exists, whether the devices are adequate, the date of the last periodic inspection, and whether the authorized employees are trained. The next inspection due date and the status calculate.</t>
        </is>
      </c>
    </row>
    <row r="9">
      <c r="A9" s="3" t="inlineStr">
        <is>
          <t>3. Procedure: copy this sheet for each machine and complete it: every energy source, its isolating device and location, how stored energy is released, and how isolation is verified. Add a photo of each isolation point where it helps.</t>
        </is>
      </c>
    </row>
    <row r="10">
      <c r="A10" s="3" t="inlineStr">
        <is>
          <t>4. Inspections: record each periodic inspection (at least once a year in US general industry). An authorized person other than the person using the procedure observes it and checks it is followed and adequate. Enter corrective actions with a due date and close them.</t>
        </is>
      </c>
    </row>
    <row r="11">
      <c r="A11" s="3" t="inlineStr">
        <is>
          <t>5. Summary: read the coverage of procedures, devices, and inspections, the number of machines that are fully compliant, and the open and overdue items.</t>
        </is>
      </c>
    </row>
    <row r="12">
      <c r="A12" s="2" t="inlineStr">
        <is>
          <t>Notes</t>
        </is>
      </c>
    </row>
    <row r="13">
      <c r="A13" s="3" t="inlineStr">
        <is>
          <t>The example machines come from an illustrative plant and show how the formulas work. Overwrite them. Yellow cells are inputs; calculated cells contain formulas.</t>
        </is>
      </c>
    </row>
    <row r="14">
      <c r="A14" s="3" t="inlineStr">
        <is>
          <t>Requirements vary by country and industry. In US general industry, 29 CFR 1910.147 sets the requirements. Check what applies to you with qualified people, and use ISO 14118 or your national standard where it applies.</t>
        </is>
      </c>
    </row>
    <row r="15">
      <c r="A15" s="3" t="inlineStr">
        <is>
          <t>A stop button, emergency stop, or other control-circuit device is not an energy-isolating device.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0" customWidth="1" min="2" max="2"/>
    <col width="16" customWidth="1" min="3" max="3"/>
    <col width="34" customWidth="1" min="4" max="4"/>
    <col width="11" customWidth="1" min="5" max="5"/>
    <col width="13" customWidth="1" min="6" max="6"/>
    <col width="16" customWidth="1" min="7" max="7"/>
    <col width="13" customWidth="1" min="8" max="8"/>
    <col width="14" customWidth="1" min="9" max="9"/>
    <col width="14" customWidth="1" min="10" max="10"/>
    <col width="14" customWidth="1" min="11" max="11"/>
    <col width="18" customWidth="1" min="12" max="12"/>
    <col width="36" customWidth="1" min="13" max="13"/>
  </cols>
  <sheetData>
    <row r="1">
      <c r="A1" s="1" t="inlineStr">
        <is>
          <t>ENERGY CONTROL INVENTORY</t>
        </is>
      </c>
    </row>
    <row r="2">
      <c r="A2" s="4" t="inlineStr">
        <is>
          <t>One row per machine or group of similar machines. Status calculates against the as-of date on the Summary sheet.</t>
        </is>
      </c>
    </row>
    <row r="4" ht="48" customHeight="1">
      <c r="A4" s="5" t="inlineStr">
        <is>
          <t>ID</t>
        </is>
      </c>
      <c r="B4" s="5" t="inlineStr">
        <is>
          <t>Machine</t>
        </is>
      </c>
      <c r="C4" s="5" t="inlineStr">
        <is>
          <t>Location</t>
        </is>
      </c>
      <c r="D4" s="5" t="inlineStr">
        <is>
          <t>Energy sources</t>
        </is>
      </c>
      <c r="E4" s="5" t="inlineStr">
        <is>
          <t>Isolation points</t>
        </is>
      </c>
      <c r="F4" s="5" t="inlineStr">
        <is>
          <t>Written procedure (Y/N)</t>
        </is>
      </c>
      <c r="G4" s="5" t="inlineStr">
        <is>
          <t>Procedure ID or date</t>
        </is>
      </c>
      <c r="H4" s="5" t="inlineStr">
        <is>
          <t>Devices adequate (Y/N)</t>
        </is>
      </c>
      <c r="I4" s="5" t="inlineStr">
        <is>
          <t>Last periodic inspection</t>
        </is>
      </c>
      <c r="J4" s="5" t="inlineStr">
        <is>
          <t>Next inspection due</t>
        </is>
      </c>
      <c r="K4" s="5" t="inlineStr">
        <is>
          <t>Authorized employees trained (Y/N)</t>
        </is>
      </c>
      <c r="L4" s="5" t="inlineStr">
        <is>
          <t>Status</t>
        </is>
      </c>
      <c r="M4" s="5" t="inlineStr">
        <is>
          <t>Action needed</t>
        </is>
      </c>
    </row>
    <row r="5">
      <c r="A5" s="6" t="inlineStr">
        <is>
          <t>M-01</t>
        </is>
      </c>
      <c r="B5" s="6" t="inlineStr">
        <is>
          <t>Press 1</t>
        </is>
      </c>
      <c r="C5" s="6" t="inlineStr">
        <is>
          <t>Plant floor</t>
        </is>
      </c>
      <c r="D5" s="6" t="inlineStr">
        <is>
          <t>Electrical, hydraulic, gravity (die)</t>
        </is>
      </c>
      <c r="E5" s="7" t="n">
        <v>3</v>
      </c>
      <c r="F5" s="7" t="inlineStr">
        <is>
          <t>Y</t>
        </is>
      </c>
      <c r="G5" s="6" t="inlineStr">
        <is>
          <t>LOTO-01</t>
        </is>
      </c>
      <c r="H5" s="7" t="inlineStr">
        <is>
          <t>Y</t>
        </is>
      </c>
      <c r="I5" s="8" t="n">
        <v>46179</v>
      </c>
      <c r="J5" s="9">
        <f>IF(I5="","",I5+365)</f>
        <v/>
      </c>
      <c r="K5" s="7" t="inlineStr">
        <is>
          <t>Y</t>
        </is>
      </c>
      <c r="L5" s="10">
        <f>IF(B5="","",IF(F5&lt;&gt;"Y","No procedure",IF(H5&lt;&gt;"Y","Devices missing",IF(I5="","Inspection overdue",IF(J5&lt;Summary!$B$3,"Inspection overdue","Compliant")))))</f>
        <v/>
      </c>
      <c r="M5" s="6" t="n"/>
    </row>
    <row r="6">
      <c r="A6" s="6" t="inlineStr">
        <is>
          <t>M-02</t>
        </is>
      </c>
      <c r="B6" s="6" t="inlineStr">
        <is>
          <t>Press 2</t>
        </is>
      </c>
      <c r="C6" s="6" t="inlineStr">
        <is>
          <t>Plant floor</t>
        </is>
      </c>
      <c r="D6" s="6" t="inlineStr">
        <is>
          <t>Electrical, hydraulic, gravity (die)</t>
        </is>
      </c>
      <c r="E6" s="7" t="n">
        <v>3</v>
      </c>
      <c r="F6" s="7" t="inlineStr">
        <is>
          <t>Y</t>
        </is>
      </c>
      <c r="G6" s="6" t="inlineStr">
        <is>
          <t>LOTO-02</t>
        </is>
      </c>
      <c r="H6" s="7" t="inlineStr">
        <is>
          <t>Y</t>
        </is>
      </c>
      <c r="I6" s="8" t="n">
        <v>46148</v>
      </c>
      <c r="J6" s="9">
        <f>IF(I6="","",I6+365)</f>
        <v/>
      </c>
      <c r="K6" s="7" t="inlineStr">
        <is>
          <t>Y</t>
        </is>
      </c>
      <c r="L6" s="10">
        <f>IF(B6="","",IF(F6&lt;&gt;"Y","No procedure",IF(H6&lt;&gt;"Y","Devices missing",IF(I6="","Inspection overdue",IF(J6&lt;Summary!$B$3,"Inspection overdue","Compliant")))))</f>
        <v/>
      </c>
      <c r="M6" s="6" t="n"/>
    </row>
    <row r="7">
      <c r="A7" s="6" t="inlineStr">
        <is>
          <t>M-03</t>
        </is>
      </c>
      <c r="B7" s="6" t="inlineStr">
        <is>
          <t>Saw 1</t>
        </is>
      </c>
      <c r="C7" s="6" t="inlineStr">
        <is>
          <t>Plant floor</t>
        </is>
      </c>
      <c r="D7" s="6" t="inlineStr">
        <is>
          <t>Electrical</t>
        </is>
      </c>
      <c r="E7" s="7" t="n">
        <v>1</v>
      </c>
      <c r="F7" s="7" t="inlineStr">
        <is>
          <t>Y</t>
        </is>
      </c>
      <c r="G7" s="6" t="inlineStr">
        <is>
          <t>LOTO-03</t>
        </is>
      </c>
      <c r="H7" s="7" t="inlineStr">
        <is>
          <t>N</t>
        </is>
      </c>
      <c r="I7" s="8" t="n">
        <v>45875</v>
      </c>
      <c r="J7" s="9">
        <f>IF(I7="","",I7+365)</f>
        <v/>
      </c>
      <c r="K7" s="7" t="inlineStr">
        <is>
          <t>Y</t>
        </is>
      </c>
      <c r="L7" s="10">
        <f>IF(B7="","",IF(F7&lt;&gt;"Y","No procedure",IF(H7&lt;&gt;"Y","Devices missing",IF(I7="","Inspection overdue",IF(J7&lt;Summary!$B$3,"Inspection overdue","Compliant")))))</f>
        <v/>
      </c>
      <c r="M7" s="6" t="inlineStr">
        <is>
          <t>Fit lockable disconnect and kit</t>
        </is>
      </c>
    </row>
    <row r="8">
      <c r="A8" s="6" t="inlineStr">
        <is>
          <t>M-04</t>
        </is>
      </c>
      <c r="B8" s="6" t="inlineStr">
        <is>
          <t>Saw 2</t>
        </is>
      </c>
      <c r="C8" s="6" t="inlineStr">
        <is>
          <t>Plant floor</t>
        </is>
      </c>
      <c r="D8" s="6" t="inlineStr">
        <is>
          <t>Electrical</t>
        </is>
      </c>
      <c r="E8" s="7" t="n">
        <v>1</v>
      </c>
      <c r="F8" s="7" t="inlineStr">
        <is>
          <t>Y</t>
        </is>
      </c>
      <c r="G8" s="6" t="inlineStr">
        <is>
          <t>LOTO-04</t>
        </is>
      </c>
      <c r="H8" s="7" t="inlineStr">
        <is>
          <t>N</t>
        </is>
      </c>
      <c r="I8" s="8" t="n">
        <v>45875</v>
      </c>
      <c r="J8" s="9">
        <f>IF(I8="","",I8+365)</f>
        <v/>
      </c>
      <c r="K8" s="7" t="inlineStr">
        <is>
          <t>Y</t>
        </is>
      </c>
      <c r="L8" s="10">
        <f>IF(B8="","",IF(F8&lt;&gt;"Y","No procedure",IF(H8&lt;&gt;"Y","Devices missing",IF(I8="","Inspection overdue",IF(J8&lt;Summary!$B$3,"Inspection overdue","Compliant")))))</f>
        <v/>
      </c>
      <c r="M8" s="6" t="inlineStr">
        <is>
          <t>Fit lockable disconnect and kit</t>
        </is>
      </c>
    </row>
    <row r="9">
      <c r="A9" s="6" t="inlineStr">
        <is>
          <t>M-05</t>
        </is>
      </c>
      <c r="B9" s="6" t="inlineStr">
        <is>
          <t>CNC lathe</t>
        </is>
      </c>
      <c r="C9" s="6" t="inlineStr">
        <is>
          <t>Plant floor</t>
        </is>
      </c>
      <c r="D9" s="6" t="inlineStr">
        <is>
          <t>Electrical, pneumatic, coolant pressure</t>
        </is>
      </c>
      <c r="E9" s="7" t="n">
        <v>3</v>
      </c>
      <c r="F9" s="7" t="inlineStr">
        <is>
          <t>Y</t>
        </is>
      </c>
      <c r="G9" s="6" t="inlineStr">
        <is>
          <t>LOTO-05</t>
        </is>
      </c>
      <c r="H9" s="7" t="inlineStr">
        <is>
          <t>Y</t>
        </is>
      </c>
      <c r="I9" s="8" t="n">
        <v>46088</v>
      </c>
      <c r="J9" s="9">
        <f>IF(I9="","",I9+365)</f>
        <v/>
      </c>
      <c r="K9" s="7" t="inlineStr">
        <is>
          <t>Y</t>
        </is>
      </c>
      <c r="L9" s="10">
        <f>IF(B9="","",IF(F9&lt;&gt;"Y","No procedure",IF(H9&lt;&gt;"Y","Devices missing",IF(I9="","Inspection overdue",IF(J9&lt;Summary!$B$3,"Inspection overdue","Compliant")))))</f>
        <v/>
      </c>
      <c r="M9" s="6" t="n"/>
    </row>
    <row r="10">
      <c r="A10" s="6" t="inlineStr">
        <is>
          <t>M-06</t>
        </is>
      </c>
      <c r="B10" s="6" t="inlineStr">
        <is>
          <t>CNC mill</t>
        </is>
      </c>
      <c r="C10" s="6" t="inlineStr">
        <is>
          <t>Plant floor</t>
        </is>
      </c>
      <c r="D10" s="6" t="inlineStr">
        <is>
          <t>Electrical, pneumatic</t>
        </is>
      </c>
      <c r="E10" s="7" t="n">
        <v>2</v>
      </c>
      <c r="F10" s="7" t="inlineStr">
        <is>
          <t>Y</t>
        </is>
      </c>
      <c r="G10" s="6" t="inlineStr">
        <is>
          <t>LOTO-06</t>
        </is>
      </c>
      <c r="H10" s="7" t="inlineStr">
        <is>
          <t>Y</t>
        </is>
      </c>
      <c r="I10" s="8" t="n">
        <v>46088</v>
      </c>
      <c r="J10" s="9">
        <f>IF(I10="","",I10+365)</f>
        <v/>
      </c>
      <c r="K10" s="7" t="inlineStr">
        <is>
          <t>Y</t>
        </is>
      </c>
      <c r="L10" s="10">
        <f>IF(B10="","",IF(F10&lt;&gt;"Y","No procedure",IF(H10&lt;&gt;"Y","Devices missing",IF(I10="","Inspection overdue",IF(J10&lt;Summary!$B$3,"Inspection overdue","Compliant")))))</f>
        <v/>
      </c>
      <c r="M10" s="6" t="n"/>
    </row>
    <row r="11">
      <c r="A11" s="6" t="inlineStr">
        <is>
          <t>M-07</t>
        </is>
      </c>
      <c r="B11" s="6" t="inlineStr">
        <is>
          <t>Parts washer</t>
        </is>
      </c>
      <c r="C11" s="6" t="inlineStr">
        <is>
          <t>Plant floor</t>
        </is>
      </c>
      <c r="D11" s="6" t="inlineStr">
        <is>
          <t>Electrical, thermal, pressurized fluid</t>
        </is>
      </c>
      <c r="E11" s="7" t="n">
        <v>3</v>
      </c>
      <c r="F11" s="7" t="inlineStr">
        <is>
          <t>N</t>
        </is>
      </c>
      <c r="G11" s="6" t="n"/>
      <c r="H11" s="7" t="inlineStr">
        <is>
          <t>Y</t>
        </is>
      </c>
      <c r="I11" s="8" t="n"/>
      <c r="J11" s="9">
        <f>IF(I11="","",I11+365)</f>
        <v/>
      </c>
      <c r="K11" s="7" t="inlineStr">
        <is>
          <t>N</t>
        </is>
      </c>
      <c r="L11" s="10">
        <f>IF(B11="","",IF(F11&lt;&gt;"Y","No procedure",IF(H11&lt;&gt;"Y","Devices missing",IF(I11="","Inspection overdue",IF(J11&lt;Summary!$B$3,"Inspection overdue","Compliant")))))</f>
        <v/>
      </c>
      <c r="M11" s="6" t="inlineStr">
        <is>
          <t>Write procedure; train users</t>
        </is>
      </c>
    </row>
    <row r="12">
      <c r="A12" s="6" t="inlineStr">
        <is>
          <t>M-08</t>
        </is>
      </c>
      <c r="B12" s="6" t="inlineStr">
        <is>
          <t>Conveyor line</t>
        </is>
      </c>
      <c r="C12" s="6" t="inlineStr">
        <is>
          <t>Plant floor</t>
        </is>
      </c>
      <c r="D12" s="6" t="inlineStr">
        <is>
          <t>Electrical, kinetic, gravity</t>
        </is>
      </c>
      <c r="E12" s="7" t="n">
        <v>2</v>
      </c>
      <c r="F12" s="7" t="inlineStr">
        <is>
          <t>Y</t>
        </is>
      </c>
      <c r="G12" s="6" t="inlineStr">
        <is>
          <t>LOTO-08</t>
        </is>
      </c>
      <c r="H12" s="7" t="inlineStr">
        <is>
          <t>Y</t>
        </is>
      </c>
      <c r="I12" s="8" t="n">
        <v>46209</v>
      </c>
      <c r="J12" s="9">
        <f>IF(I12="","",I12+365)</f>
        <v/>
      </c>
      <c r="K12" s="7" t="inlineStr">
        <is>
          <t>Y</t>
        </is>
      </c>
      <c r="L12" s="10">
        <f>IF(B12="","",IF(F12&lt;&gt;"Y","No procedure",IF(H12&lt;&gt;"Y","Devices missing",IF(I12="","Inspection overdue",IF(J12&lt;Summary!$B$3,"Inspection overdue","Compliant")))))</f>
        <v/>
      </c>
      <c r="M12" s="6" t="n"/>
    </row>
    <row r="13">
      <c r="A13" s="6" t="inlineStr">
        <is>
          <t>M-09</t>
        </is>
      </c>
      <c r="B13" s="6" t="inlineStr">
        <is>
          <t>Welding cell</t>
        </is>
      </c>
      <c r="C13" s="6" t="inlineStr">
        <is>
          <t>Plant floor</t>
        </is>
      </c>
      <c r="D13" s="6" t="inlineStr">
        <is>
          <t>Electrical, gas, thermal</t>
        </is>
      </c>
      <c r="E13" s="7" t="n">
        <v>3</v>
      </c>
      <c r="F13" s="7" t="inlineStr">
        <is>
          <t>Y</t>
        </is>
      </c>
      <c r="G13" s="6" t="inlineStr">
        <is>
          <t>LOTO-09</t>
        </is>
      </c>
      <c r="H13" s="7" t="inlineStr">
        <is>
          <t>Y</t>
        </is>
      </c>
      <c r="I13" s="8" t="n">
        <v>46027</v>
      </c>
      <c r="J13" s="9">
        <f>IF(I13="","",I13+365)</f>
        <v/>
      </c>
      <c r="K13" s="7" t="inlineStr">
        <is>
          <t>Y</t>
        </is>
      </c>
      <c r="L13" s="10">
        <f>IF(B13="","",IF(F13&lt;&gt;"Y","No procedure",IF(H13&lt;&gt;"Y","Devices missing",IF(I13="","Inspection overdue",IF(J13&lt;Summary!$B$3,"Inspection overdue","Compliant")))))</f>
        <v/>
      </c>
      <c r="M13" s="6" t="n"/>
    </row>
    <row r="14">
      <c r="A14" s="6" t="inlineStr">
        <is>
          <t>M-10</t>
        </is>
      </c>
      <c r="B14" s="6" t="inlineStr">
        <is>
          <t>Air compressor</t>
        </is>
      </c>
      <c r="C14" s="6" t="inlineStr">
        <is>
          <t>Plant floor</t>
        </is>
      </c>
      <c r="D14" s="6" t="inlineStr">
        <is>
          <t>Electrical, stored air, thermal</t>
        </is>
      </c>
      <c r="E14" s="7" t="n">
        <v>3</v>
      </c>
      <c r="F14" s="7" t="inlineStr">
        <is>
          <t>Y</t>
        </is>
      </c>
      <c r="G14" s="6" t="inlineStr">
        <is>
          <t>LOTO-10</t>
        </is>
      </c>
      <c r="H14" s="7" t="inlineStr">
        <is>
          <t>Y</t>
        </is>
      </c>
      <c r="I14" s="8" t="n">
        <v>46240</v>
      </c>
      <c r="J14" s="9">
        <f>IF(I14="","",I14+365)</f>
        <v/>
      </c>
      <c r="K14" s="7" t="inlineStr">
        <is>
          <t>Y</t>
        </is>
      </c>
      <c r="L14" s="10">
        <f>IF(B14="","",IF(F14&lt;&gt;"Y","No procedure",IF(H14&lt;&gt;"Y","Devices missing",IF(I14="","Inspection overdue",IF(J14&lt;Summary!$B$3,"Inspection overdue","Compliant")))))</f>
        <v/>
      </c>
      <c r="M14" s="6" t="n"/>
    </row>
    <row r="15">
      <c r="A15" s="6" t="inlineStr">
        <is>
          <t>M-11</t>
        </is>
      </c>
      <c r="B15" s="6" t="inlineStr">
        <is>
          <t>Packaging machine</t>
        </is>
      </c>
      <c r="C15" s="6" t="inlineStr">
        <is>
          <t>Plant floor</t>
        </is>
      </c>
      <c r="D15" s="6" t="inlineStr">
        <is>
          <t>Electrical, pneumatic, spring</t>
        </is>
      </c>
      <c r="E15" s="7" t="n">
        <v>3</v>
      </c>
      <c r="F15" s="7" t="inlineStr">
        <is>
          <t>N</t>
        </is>
      </c>
      <c r="G15" s="6" t="n"/>
      <c r="H15" s="7" t="inlineStr">
        <is>
          <t>Y</t>
        </is>
      </c>
      <c r="I15" s="8" t="n"/>
      <c r="J15" s="9">
        <f>IF(I15="","",I15+365)</f>
        <v/>
      </c>
      <c r="K15" s="7" t="inlineStr">
        <is>
          <t>N</t>
        </is>
      </c>
      <c r="L15" s="10">
        <f>IF(B15="","",IF(F15&lt;&gt;"Y","No procedure",IF(H15&lt;&gt;"Y","Devices missing",IF(I15="","Inspection overdue",IF(J15&lt;Summary!$B$3,"Inspection overdue","Compliant")))))</f>
        <v/>
      </c>
      <c r="M15" s="6" t="inlineStr">
        <is>
          <t>Write procedure; train users</t>
        </is>
      </c>
    </row>
    <row r="16">
      <c r="A16" s="6" t="inlineStr">
        <is>
          <t>M-12</t>
        </is>
      </c>
      <c r="B16" s="6" t="inlineStr">
        <is>
          <t>Palletizer</t>
        </is>
      </c>
      <c r="C16" s="6" t="inlineStr">
        <is>
          <t>Plant floor</t>
        </is>
      </c>
      <c r="D16" s="6" t="inlineStr">
        <is>
          <t>Electrical, pneumatic, kinetic</t>
        </is>
      </c>
      <c r="E16" s="7" t="n">
        <v>3</v>
      </c>
      <c r="F16" s="7" t="inlineStr">
        <is>
          <t>Y</t>
        </is>
      </c>
      <c r="G16" s="6" t="inlineStr">
        <is>
          <t>LOTO-12</t>
        </is>
      </c>
      <c r="H16" s="7" t="inlineStr">
        <is>
          <t>N</t>
        </is>
      </c>
      <c r="I16" s="8" t="n">
        <v>45905</v>
      </c>
      <c r="J16" s="9">
        <f>IF(I16="","",I16+365)</f>
        <v/>
      </c>
      <c r="K16" s="7" t="inlineStr">
        <is>
          <t>Y</t>
        </is>
      </c>
      <c r="L16" s="10">
        <f>IF(B16="","",IF(F16&lt;&gt;"Y","No procedure",IF(H16&lt;&gt;"Y","Devices missing",IF(I16="","Inspection overdue",IF(J16&lt;Summary!$B$3,"Inspection overdue","Compliant")))))</f>
        <v/>
      </c>
      <c r="M16" s="6" t="inlineStr">
        <is>
          <t>Fit lockable disconnect and kit</t>
        </is>
      </c>
    </row>
    <row r="17">
      <c r="A17" s="6" t="n"/>
      <c r="B17" s="6" t="n"/>
      <c r="C17" s="6" t="n"/>
      <c r="D17" s="6" t="n"/>
      <c r="E17" s="7" t="n"/>
      <c r="F17" s="7" t="n"/>
      <c r="G17" s="6" t="n"/>
      <c r="H17" s="7" t="n"/>
      <c r="I17" s="8" t="n"/>
      <c r="J17" s="9">
        <f>IF(I17="","",I17+365)</f>
        <v/>
      </c>
      <c r="K17" s="7" t="n"/>
      <c r="L17" s="10">
        <f>IF(B17="","",IF(F17&lt;&gt;"Y","No procedure",IF(H17&lt;&gt;"Y","Devices missing",IF(I17="","Inspection overdue",IF(J17&lt;Summary!$B$3,"Inspection overdue","Compliant")))))</f>
        <v/>
      </c>
      <c r="M17" s="6" t="n"/>
    </row>
    <row r="18">
      <c r="A18" s="6" t="n"/>
      <c r="B18" s="6" t="n"/>
      <c r="C18" s="6" t="n"/>
      <c r="D18" s="6" t="n"/>
      <c r="E18" s="7" t="n"/>
      <c r="F18" s="7" t="n"/>
      <c r="G18" s="6" t="n"/>
      <c r="H18" s="7" t="n"/>
      <c r="I18" s="8" t="n"/>
      <c r="J18" s="9">
        <f>IF(I18="","",I18+365)</f>
        <v/>
      </c>
      <c r="K18" s="7" t="n"/>
      <c r="L18" s="10">
        <f>IF(B18="","",IF(F18&lt;&gt;"Y","No procedure",IF(H18&lt;&gt;"Y","Devices missing",IF(I18="","Inspection overdue",IF(J18&lt;Summary!$B$3,"Inspection overdue","Compliant")))))</f>
        <v/>
      </c>
      <c r="M18" s="6" t="n"/>
    </row>
    <row r="19">
      <c r="A19" s="6" t="n"/>
      <c r="B19" s="6" t="n"/>
      <c r="C19" s="6" t="n"/>
      <c r="D19" s="6" t="n"/>
      <c r="E19" s="7" t="n"/>
      <c r="F19" s="7" t="n"/>
      <c r="G19" s="6" t="n"/>
      <c r="H19" s="7" t="n"/>
      <c r="I19" s="8" t="n"/>
      <c r="J19" s="9">
        <f>IF(I19="","",I19+365)</f>
        <v/>
      </c>
      <c r="K19" s="7" t="n"/>
      <c r="L19" s="10">
        <f>IF(B19="","",IF(F19&lt;&gt;"Y","No procedure",IF(H19&lt;&gt;"Y","Devices missing",IF(I19="","Inspection overdue",IF(J19&lt;Summary!$B$3,"Inspection overdue","Compliant")))))</f>
        <v/>
      </c>
      <c r="M19" s="6" t="n"/>
    </row>
    <row r="20">
      <c r="A20" s="6" t="n"/>
      <c r="B20" s="6" t="n"/>
      <c r="C20" s="6" t="n"/>
      <c r="D20" s="6" t="n"/>
      <c r="E20" s="7" t="n"/>
      <c r="F20" s="7" t="n"/>
      <c r="G20" s="6" t="n"/>
      <c r="H20" s="7" t="n"/>
      <c r="I20" s="8" t="n"/>
      <c r="J20" s="9">
        <f>IF(I20="","",I20+365)</f>
        <v/>
      </c>
      <c r="K20" s="7" t="n"/>
      <c r="L20" s="10">
        <f>IF(B20="","",IF(F20&lt;&gt;"Y","No procedure",IF(H20&lt;&gt;"Y","Devices missing",IF(I20="","Inspection overdue",IF(J20&lt;Summary!$B$3,"Inspection overdue","Compliant")))))</f>
        <v/>
      </c>
      <c r="M20" s="6" t="n"/>
    </row>
    <row r="21">
      <c r="A21" s="6" t="n"/>
      <c r="B21" s="6" t="n"/>
      <c r="C21" s="6" t="n"/>
      <c r="D21" s="6" t="n"/>
      <c r="E21" s="7" t="n"/>
      <c r="F21" s="7" t="n"/>
      <c r="G21" s="6" t="n"/>
      <c r="H21" s="7" t="n"/>
      <c r="I21" s="8" t="n"/>
      <c r="J21" s="9">
        <f>IF(I21="","",I21+365)</f>
        <v/>
      </c>
      <c r="K21" s="7" t="n"/>
      <c r="L21" s="10">
        <f>IF(B21="","",IF(F21&lt;&gt;"Y","No procedure",IF(H21&lt;&gt;"Y","Devices missing",IF(I21="","Inspection overdue",IF(J21&lt;Summary!$B$3,"Inspection overdue","Compliant")))))</f>
        <v/>
      </c>
      <c r="M21" s="6" t="n"/>
    </row>
    <row r="22">
      <c r="A22" s="6" t="n"/>
      <c r="B22" s="6" t="n"/>
      <c r="C22" s="6" t="n"/>
      <c r="D22" s="6" t="n"/>
      <c r="E22" s="7" t="n"/>
      <c r="F22" s="7" t="n"/>
      <c r="G22" s="6" t="n"/>
      <c r="H22" s="7" t="n"/>
      <c r="I22" s="8" t="n"/>
      <c r="J22" s="9">
        <f>IF(I22="","",I22+365)</f>
        <v/>
      </c>
      <c r="K22" s="7" t="n"/>
      <c r="L22" s="10">
        <f>IF(B22="","",IF(F22&lt;&gt;"Y","No procedure",IF(H22&lt;&gt;"Y","Devices missing",IF(I22="","Inspection overdue",IF(J22&lt;Summary!$B$3,"Inspection overdue","Compliant")))))</f>
        <v/>
      </c>
      <c r="M22" s="6" t="n"/>
    </row>
    <row r="23">
      <c r="A23" s="6" t="n"/>
      <c r="B23" s="6" t="n"/>
      <c r="C23" s="6" t="n"/>
      <c r="D23" s="6" t="n"/>
      <c r="E23" s="7" t="n"/>
      <c r="F23" s="7" t="n"/>
      <c r="G23" s="6" t="n"/>
      <c r="H23" s="7" t="n"/>
      <c r="I23" s="8" t="n"/>
      <c r="J23" s="9">
        <f>IF(I23="","",I23+365)</f>
        <v/>
      </c>
      <c r="K23" s="7" t="n"/>
      <c r="L23" s="10">
        <f>IF(B23="","",IF(F23&lt;&gt;"Y","No procedure",IF(H23&lt;&gt;"Y","Devices missing",IF(I23="","Inspection overdue",IF(J23&lt;Summary!$B$3,"Inspection overdue","Compliant")))))</f>
        <v/>
      </c>
      <c r="M23" s="6" t="n"/>
    </row>
    <row r="24">
      <c r="A24" s="6" t="n"/>
      <c r="B24" s="6" t="n"/>
      <c r="C24" s="6" t="n"/>
      <c r="D24" s="6" t="n"/>
      <c r="E24" s="7" t="n"/>
      <c r="F24" s="7" t="n"/>
      <c r="G24" s="6" t="n"/>
      <c r="H24" s="7" t="n"/>
      <c r="I24" s="8" t="n"/>
      <c r="J24" s="9">
        <f>IF(I24="","",I24+365)</f>
        <v/>
      </c>
      <c r="K24" s="7" t="n"/>
      <c r="L24" s="10">
        <f>IF(B24="","",IF(F24&lt;&gt;"Y","No procedure",IF(H24&lt;&gt;"Y","Devices missing",IF(I24="","Inspection overdue",IF(J24&lt;Summary!$B$3,"Inspection overdue","Compliant")))))</f>
        <v/>
      </c>
      <c r="M24" s="6" t="n"/>
    </row>
    <row r="25">
      <c r="A25" s="6" t="n"/>
      <c r="B25" s="6" t="n"/>
      <c r="C25" s="6" t="n"/>
      <c r="D25" s="6" t="n"/>
      <c r="E25" s="7" t="n"/>
      <c r="F25" s="7" t="n"/>
      <c r="G25" s="6" t="n"/>
      <c r="H25" s="7" t="n"/>
      <c r="I25" s="8" t="n"/>
      <c r="J25" s="9">
        <f>IF(I25="","",I25+365)</f>
        <v/>
      </c>
      <c r="K25" s="7" t="n"/>
      <c r="L25" s="10">
        <f>IF(B25="","",IF(F25&lt;&gt;"Y","No procedure",IF(H25&lt;&gt;"Y","Devices missing",IF(I25="","Inspection overdue",IF(J25&lt;Summary!$B$3,"Inspection overdue","Compliant")))))</f>
        <v/>
      </c>
      <c r="M25" s="6" t="n"/>
    </row>
    <row r="26">
      <c r="A26" s="6" t="n"/>
      <c r="B26" s="6" t="n"/>
      <c r="C26" s="6" t="n"/>
      <c r="D26" s="6" t="n"/>
      <c r="E26" s="7" t="n"/>
      <c r="F26" s="7" t="n"/>
      <c r="G26" s="6" t="n"/>
      <c r="H26" s="7" t="n"/>
      <c r="I26" s="8" t="n"/>
      <c r="J26" s="9">
        <f>IF(I26="","",I26+365)</f>
        <v/>
      </c>
      <c r="K26" s="7" t="n"/>
      <c r="L26" s="10">
        <f>IF(B26="","",IF(F26&lt;&gt;"Y","No procedure",IF(H26&lt;&gt;"Y","Devices missing",IF(I26="","Inspection overdue",IF(J26&lt;Summary!$B$3,"Inspection overdue","Compliant")))))</f>
        <v/>
      </c>
      <c r="M26" s="6" t="n"/>
    </row>
    <row r="27">
      <c r="A27" s="6" t="n"/>
      <c r="B27" s="6" t="n"/>
      <c r="C27" s="6" t="n"/>
      <c r="D27" s="6" t="n"/>
      <c r="E27" s="7" t="n"/>
      <c r="F27" s="7" t="n"/>
      <c r="G27" s="6" t="n"/>
      <c r="H27" s="7" t="n"/>
      <c r="I27" s="8" t="n"/>
      <c r="J27" s="9">
        <f>IF(I27="","",I27+365)</f>
        <v/>
      </c>
      <c r="K27" s="7" t="n"/>
      <c r="L27" s="10">
        <f>IF(B27="","",IF(F27&lt;&gt;"Y","No procedure",IF(H27&lt;&gt;"Y","Devices missing",IF(I27="","Inspection overdue",IF(J27&lt;Summary!$B$3,"Inspection overdue","Compliant")))))</f>
        <v/>
      </c>
      <c r="M27" s="6" t="n"/>
    </row>
    <row r="28">
      <c r="A28" s="6" t="n"/>
      <c r="B28" s="6" t="n"/>
      <c r="C28" s="6" t="n"/>
      <c r="D28" s="6" t="n"/>
      <c r="E28" s="7" t="n"/>
      <c r="F28" s="7" t="n"/>
      <c r="G28" s="6" t="n"/>
      <c r="H28" s="7" t="n"/>
      <c r="I28" s="8" t="n"/>
      <c r="J28" s="9">
        <f>IF(I28="","",I28+365)</f>
        <v/>
      </c>
      <c r="K28" s="7" t="n"/>
      <c r="L28" s="10">
        <f>IF(B28="","",IF(F28&lt;&gt;"Y","No procedure",IF(H28&lt;&gt;"Y","Devices missing",IF(I28="","Inspection overdue",IF(J28&lt;Summary!$B$3,"Inspection overdue","Compliant")))))</f>
        <v/>
      </c>
      <c r="M28" s="6" t="n"/>
    </row>
    <row r="29">
      <c r="A29" s="6" t="n"/>
      <c r="B29" s="6" t="n"/>
      <c r="C29" s="6" t="n"/>
      <c r="D29" s="6" t="n"/>
      <c r="E29" s="7" t="n"/>
      <c r="F29" s="7" t="n"/>
      <c r="G29" s="6" t="n"/>
      <c r="H29" s="7" t="n"/>
      <c r="I29" s="8" t="n"/>
      <c r="J29" s="9">
        <f>IF(I29="","",I29+365)</f>
        <v/>
      </c>
      <c r="K29" s="7" t="n"/>
      <c r="L29" s="10">
        <f>IF(B29="","",IF(F29&lt;&gt;"Y","No procedure",IF(H29&lt;&gt;"Y","Devices missing",IF(I29="","Inspection overdue",IF(J29&lt;Summary!$B$3,"Inspection overdue","Compliant")))))</f>
        <v/>
      </c>
      <c r="M29" s="6" t="n"/>
    </row>
    <row r="30">
      <c r="A30" s="6" t="n"/>
      <c r="B30" s="6" t="n"/>
      <c r="C30" s="6" t="n"/>
      <c r="D30" s="6" t="n"/>
      <c r="E30" s="7" t="n"/>
      <c r="F30" s="7" t="n"/>
      <c r="G30" s="6" t="n"/>
      <c r="H30" s="7" t="n"/>
      <c r="I30" s="8" t="n"/>
      <c r="J30" s="9">
        <f>IF(I30="","",I30+365)</f>
        <v/>
      </c>
      <c r="K30" s="7" t="n"/>
      <c r="L30" s="10">
        <f>IF(B30="","",IF(F30&lt;&gt;"Y","No procedure",IF(H30&lt;&gt;"Y","Devices missing",IF(I30="","Inspection overdue",IF(J30&lt;Summary!$B$3,"Inspection overdue","Compliant")))))</f>
        <v/>
      </c>
      <c r="M30" s="6" t="n"/>
    </row>
    <row r="31">
      <c r="A31" s="6" t="n"/>
      <c r="B31" s="6" t="n"/>
      <c r="C31" s="6" t="n"/>
      <c r="D31" s="6" t="n"/>
      <c r="E31" s="7" t="n"/>
      <c r="F31" s="7" t="n"/>
      <c r="G31" s="6" t="n"/>
      <c r="H31" s="7" t="n"/>
      <c r="I31" s="8" t="n"/>
      <c r="J31" s="9">
        <f>IF(I31="","",I31+365)</f>
        <v/>
      </c>
      <c r="K31" s="7" t="n"/>
      <c r="L31" s="10">
        <f>IF(B31="","",IF(F31&lt;&gt;"Y","No procedure",IF(H31&lt;&gt;"Y","Devices missing",IF(I31="","Inspection overdue",IF(J31&lt;Summary!$B$3,"Inspection overdue","Compliant")))))</f>
        <v/>
      </c>
      <c r="M31" s="6" t="n"/>
    </row>
    <row r="32">
      <c r="A32" s="6" t="n"/>
      <c r="B32" s="6" t="n"/>
      <c r="C32" s="6" t="n"/>
      <c r="D32" s="6" t="n"/>
      <c r="E32" s="7" t="n"/>
      <c r="F32" s="7" t="n"/>
      <c r="G32" s="6" t="n"/>
      <c r="H32" s="7" t="n"/>
      <c r="I32" s="8" t="n"/>
      <c r="J32" s="9">
        <f>IF(I32="","",I32+365)</f>
        <v/>
      </c>
      <c r="K32" s="7" t="n"/>
      <c r="L32" s="10">
        <f>IF(B32="","",IF(F32&lt;&gt;"Y","No procedure",IF(H32&lt;&gt;"Y","Devices missing",IF(I32="","Inspection overdue",IF(J32&lt;Summary!$B$3,"Inspection overdue","Compliant")))))</f>
        <v/>
      </c>
      <c r="M32" s="6" t="n"/>
    </row>
    <row r="33">
      <c r="A33" s="6" t="n"/>
      <c r="B33" s="6" t="n"/>
      <c r="C33" s="6" t="n"/>
      <c r="D33" s="6" t="n"/>
      <c r="E33" s="7" t="n"/>
      <c r="F33" s="7" t="n"/>
      <c r="G33" s="6" t="n"/>
      <c r="H33" s="7" t="n"/>
      <c r="I33" s="8" t="n"/>
      <c r="J33" s="9">
        <f>IF(I33="","",I33+365)</f>
        <v/>
      </c>
      <c r="K33" s="7" t="n"/>
      <c r="L33" s="10">
        <f>IF(B33="","",IF(F33&lt;&gt;"Y","No procedure",IF(H33&lt;&gt;"Y","Devices missing",IF(I33="","Inspection overdue",IF(J33&lt;Summary!$B$3,"Inspection overdue","Compliant")))))</f>
        <v/>
      </c>
      <c r="M33" s="6" t="n"/>
    </row>
    <row r="34">
      <c r="A34" s="6" t="n"/>
      <c r="B34" s="6" t="n"/>
      <c r="C34" s="6" t="n"/>
      <c r="D34" s="6" t="n"/>
      <c r="E34" s="7" t="n"/>
      <c r="F34" s="7" t="n"/>
      <c r="G34" s="6" t="n"/>
      <c r="H34" s="7" t="n"/>
      <c r="I34" s="8" t="n"/>
      <c r="J34" s="9">
        <f>IF(I34="","",I34+365)</f>
        <v/>
      </c>
      <c r="K34" s="7" t="n"/>
      <c r="L34" s="10">
        <f>IF(B34="","",IF(F34&lt;&gt;"Y","No procedure",IF(H34&lt;&gt;"Y","Devices missing",IF(I34="","Inspection overdue",IF(J34&lt;Summary!$B$3,"Inspection overdue","Compliant")))))</f>
        <v/>
      </c>
      <c r="M34" s="6" t="n"/>
    </row>
    <row r="35">
      <c r="A35" s="6" t="n"/>
      <c r="B35" s="6" t="n"/>
      <c r="C35" s="6" t="n"/>
      <c r="D35" s="6" t="n"/>
      <c r="E35" s="7" t="n"/>
      <c r="F35" s="7" t="n"/>
      <c r="G35" s="6" t="n"/>
      <c r="H35" s="7" t="n"/>
      <c r="I35" s="8" t="n"/>
      <c r="J35" s="9">
        <f>IF(I35="","",I35+365)</f>
        <v/>
      </c>
      <c r="K35" s="7" t="n"/>
      <c r="L35" s="10">
        <f>IF(B35="","",IF(F35&lt;&gt;"Y","No procedure",IF(H35&lt;&gt;"Y","Devices missing",IF(I35="","Inspection overdue",IF(J35&lt;Summary!$B$3,"Inspection overdue","Compliant")))))</f>
        <v/>
      </c>
      <c r="M35" s="6" t="n"/>
    </row>
    <row r="36">
      <c r="A36" s="6" t="n"/>
      <c r="B36" s="6" t="n"/>
      <c r="C36" s="6" t="n"/>
      <c r="D36" s="6" t="n"/>
      <c r="E36" s="7" t="n"/>
      <c r="F36" s="7" t="n"/>
      <c r="G36" s="6" t="n"/>
      <c r="H36" s="7" t="n"/>
      <c r="I36" s="8" t="n"/>
      <c r="J36" s="9">
        <f>IF(I36="","",I36+365)</f>
        <v/>
      </c>
      <c r="K36" s="7" t="n"/>
      <c r="L36" s="10">
        <f>IF(B36="","",IF(F36&lt;&gt;"Y","No procedure",IF(H36&lt;&gt;"Y","Devices missing",IF(I36="","Inspection overdue",IF(J36&lt;Summary!$B$3,"Inspection overdue","Compliant")))))</f>
        <v/>
      </c>
      <c r="M36" s="6" t="n"/>
    </row>
    <row r="37">
      <c r="A37" s="6" t="n"/>
      <c r="B37" s="6" t="n"/>
      <c r="C37" s="6" t="n"/>
      <c r="D37" s="6" t="n"/>
      <c r="E37" s="7" t="n"/>
      <c r="F37" s="7" t="n"/>
      <c r="G37" s="6" t="n"/>
      <c r="H37" s="7" t="n"/>
      <c r="I37" s="8" t="n"/>
      <c r="J37" s="9">
        <f>IF(I37="","",I37+365)</f>
        <v/>
      </c>
      <c r="K37" s="7" t="n"/>
      <c r="L37" s="10">
        <f>IF(B37="","",IF(F37&lt;&gt;"Y","No procedure",IF(H37&lt;&gt;"Y","Devices missing",IF(I37="","Inspection overdue",IF(J37&lt;Summary!$B$3,"Inspection overdue","Compliant")))))</f>
        <v/>
      </c>
      <c r="M37" s="6" t="n"/>
    </row>
    <row r="38">
      <c r="A38" s="6" t="n"/>
      <c r="B38" s="6" t="n"/>
      <c r="C38" s="6" t="n"/>
      <c r="D38" s="6" t="n"/>
      <c r="E38" s="7" t="n"/>
      <c r="F38" s="7" t="n"/>
      <c r="G38" s="6" t="n"/>
      <c r="H38" s="7" t="n"/>
      <c r="I38" s="8" t="n"/>
      <c r="J38" s="9">
        <f>IF(I38="","",I38+365)</f>
        <v/>
      </c>
      <c r="K38" s="7" t="n"/>
      <c r="L38" s="10">
        <f>IF(B38="","",IF(F38&lt;&gt;"Y","No procedure",IF(H38&lt;&gt;"Y","Devices missing",IF(I38="","Inspection overdue",IF(J38&lt;Summary!$B$3,"Inspection overdue","Compliant")))))</f>
        <v/>
      </c>
      <c r="M38" s="6" t="n"/>
    </row>
    <row r="39">
      <c r="A39" s="6" t="n"/>
      <c r="B39" s="6" t="n"/>
      <c r="C39" s="6" t="n"/>
      <c r="D39" s="6" t="n"/>
      <c r="E39" s="7" t="n"/>
      <c r="F39" s="7" t="n"/>
      <c r="G39" s="6" t="n"/>
      <c r="H39" s="7" t="n"/>
      <c r="I39" s="8" t="n"/>
      <c r="J39" s="9">
        <f>IF(I39="","",I39+365)</f>
        <v/>
      </c>
      <c r="K39" s="7" t="n"/>
      <c r="L39" s="10">
        <f>IF(B39="","",IF(F39&lt;&gt;"Y","No procedure",IF(H39&lt;&gt;"Y","Devices missing",IF(I39="","Inspection overdue",IF(J39&lt;Summary!$B$3,"Inspection overdue","Compliant")))))</f>
        <v/>
      </c>
      <c r="M39" s="6" t="n"/>
    </row>
    <row r="40">
      <c r="A40" s="6" t="n"/>
      <c r="B40" s="6" t="n"/>
      <c r="C40" s="6" t="n"/>
      <c r="D40" s="6" t="n"/>
      <c r="E40" s="7" t="n"/>
      <c r="F40" s="7" t="n"/>
      <c r="G40" s="6" t="n"/>
      <c r="H40" s="7" t="n"/>
      <c r="I40" s="8" t="n"/>
      <c r="J40" s="9">
        <f>IF(I40="","",I40+365)</f>
        <v/>
      </c>
      <c r="K40" s="7" t="n"/>
      <c r="L40" s="10">
        <f>IF(B40="","",IF(F40&lt;&gt;"Y","No procedure",IF(H40&lt;&gt;"Y","Devices missing",IF(I40="","Inspection overdue",IF(J40&lt;Summary!$B$3,"Inspection overdue","Compliant")))))</f>
        <v/>
      </c>
      <c r="M40" s="6" t="n"/>
    </row>
    <row r="41">
      <c r="A41" s="6" t="n"/>
      <c r="B41" s="6" t="n"/>
      <c r="C41" s="6" t="n"/>
      <c r="D41" s="6" t="n"/>
      <c r="E41" s="7" t="n"/>
      <c r="F41" s="7" t="n"/>
      <c r="G41" s="6" t="n"/>
      <c r="H41" s="7" t="n"/>
      <c r="I41" s="8" t="n"/>
      <c r="J41" s="9">
        <f>IF(I41="","",I41+365)</f>
        <v/>
      </c>
      <c r="K41" s="7" t="n"/>
      <c r="L41" s="10">
        <f>IF(B41="","",IF(F41&lt;&gt;"Y","No procedure",IF(H41&lt;&gt;"Y","Devices missing",IF(I41="","Inspection overdue",IF(J41&lt;Summary!$B$3,"Inspection overdue","Compliant")))))</f>
        <v/>
      </c>
      <c r="M41" s="6" t="n"/>
    </row>
    <row r="42">
      <c r="A42" s="6" t="n"/>
      <c r="B42" s="6" t="n"/>
      <c r="C42" s="6" t="n"/>
      <c r="D42" s="6" t="n"/>
      <c r="E42" s="7" t="n"/>
      <c r="F42" s="7" t="n"/>
      <c r="G42" s="6" t="n"/>
      <c r="H42" s="7" t="n"/>
      <c r="I42" s="8" t="n"/>
      <c r="J42" s="9">
        <f>IF(I42="","",I42+365)</f>
        <v/>
      </c>
      <c r="K42" s="7" t="n"/>
      <c r="L42" s="10">
        <f>IF(B42="","",IF(F42&lt;&gt;"Y","No procedure",IF(H42&lt;&gt;"Y","Devices missing",IF(I42="","Inspection overdue",IF(J42&lt;Summary!$B$3,"Inspection overdue","Compliant")))))</f>
        <v/>
      </c>
      <c r="M42" s="6" t="n"/>
    </row>
    <row r="43">
      <c r="A43" s="6" t="n"/>
      <c r="B43" s="6" t="n"/>
      <c r="C43" s="6" t="n"/>
      <c r="D43" s="6" t="n"/>
      <c r="E43" s="7" t="n"/>
      <c r="F43" s="7" t="n"/>
      <c r="G43" s="6" t="n"/>
      <c r="H43" s="7" t="n"/>
      <c r="I43" s="8" t="n"/>
      <c r="J43" s="9">
        <f>IF(I43="","",I43+365)</f>
        <v/>
      </c>
      <c r="K43" s="7" t="n"/>
      <c r="L43" s="10">
        <f>IF(B43="","",IF(F43&lt;&gt;"Y","No procedure",IF(H43&lt;&gt;"Y","Devices missing",IF(I43="","Inspection overdue",IF(J43&lt;Summary!$B$3,"Inspection overdue","Compliant")))))</f>
        <v/>
      </c>
      <c r="M43" s="6" t="n"/>
    </row>
    <row r="44">
      <c r="A44" s="6" t="n"/>
      <c r="B44" s="6" t="n"/>
      <c r="C44" s="6" t="n"/>
      <c r="D44" s="6" t="n"/>
      <c r="E44" s="7" t="n"/>
      <c r="F44" s="7" t="n"/>
      <c r="G44" s="6" t="n"/>
      <c r="H44" s="7" t="n"/>
      <c r="I44" s="8" t="n"/>
      <c r="J44" s="9">
        <f>IF(I44="","",I44+365)</f>
        <v/>
      </c>
      <c r="K44" s="7" t="n"/>
      <c r="L44" s="10">
        <f>IF(B44="","",IF(F44&lt;&gt;"Y","No procedure",IF(H44&lt;&gt;"Y","Devices missing",IF(I44="","Inspection overdue",IF(J44&lt;Summary!$B$3,"Inspection overdue","Compliant")))))</f>
        <v/>
      </c>
      <c r="M44" s="6" t="n"/>
    </row>
  </sheetData>
  <conditionalFormatting sqref="L5:L44">
    <cfRule type="cellIs" priority="1" operator="equal" dxfId="0">
      <formula>"Compliant"</formula>
    </cfRule>
    <cfRule type="cellIs" priority="2" operator="equal" dxfId="1">
      <formula>"No procedure"</formula>
    </cfRule>
    <cfRule type="cellIs" priority="3" operator="equal" dxfId="1">
      <formula>"Devices missing"</formula>
    </cfRule>
    <cfRule type="cellIs" priority="4" operator="equal" dxfId="2">
      <formula>"Inspection overdue"</formula>
    </cfRule>
  </conditionalFormatting>
  <dataValidations count="3">
    <dataValidation sqref="F5:F44" showDropDown="0" showInputMessage="0" showErrorMessage="1" allowBlank="1" errorTitle="Invalid entry" error="Pick a value from the list." type="list">
      <formula1>"Y,N"</formula1>
    </dataValidation>
    <dataValidation sqref="H5:H44" showDropDown="0" showInputMessage="0" showErrorMessage="1" allowBlank="1" errorTitle="Invalid entry" error="Pick a value from the list." type="list">
      <formula1>"Y,N"</formula1>
    </dataValidation>
    <dataValidation sqref="K5:K44" showDropDown="0" showInputMessage="0" showErrorMessage="1" allowBlank="1" errorTitle="Invalid entry" error="Pick a value from the list." type="list">
      <formula1>"Y,N"</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24" customWidth="1" min="1" max="1"/>
    <col width="26" customWidth="1" min="2" max="2"/>
    <col width="26" customWidth="1" min="3" max="3"/>
    <col width="22" customWidth="1" min="4" max="4"/>
    <col width="30" customWidth="1" min="5" max="5"/>
    <col width="30" customWidth="1" min="6" max="6"/>
    <col width="4" customWidth="1" min="7" max="7"/>
  </cols>
  <sheetData>
    <row r="1">
      <c r="A1" s="1" t="inlineStr">
        <is>
          <t>MACHINE-SPECIFIC ENERGY CONTROL PROCEDURE</t>
        </is>
      </c>
    </row>
    <row r="2">
      <c r="A2" s="4" t="inlineStr">
        <is>
          <t>Copy this sheet for each machine. The example is for a hydraulic press and is a placeholder: write your own from the actual machine.</t>
        </is>
      </c>
    </row>
    <row r="4">
      <c r="A4" s="11" t="inlineStr">
        <is>
          <t>Machine</t>
        </is>
      </c>
      <c r="B4" s="6" t="inlineStr">
        <is>
          <t>Press 1</t>
        </is>
      </c>
      <c r="C4" s="12" t="n"/>
      <c r="D4" s="12" t="n"/>
      <c r="E4" s="13" t="n"/>
    </row>
    <row r="5">
      <c r="A5" s="11" t="inlineStr">
        <is>
          <t>Machine ID</t>
        </is>
      </c>
      <c r="B5" s="6" t="inlineStr">
        <is>
          <t>M-01</t>
        </is>
      </c>
      <c r="C5" s="12" t="n"/>
      <c r="D5" s="12" t="n"/>
      <c r="E5" s="13" t="n"/>
    </row>
    <row r="6">
      <c r="A6" s="11" t="inlineStr">
        <is>
          <t>Location</t>
        </is>
      </c>
      <c r="B6" s="6" t="inlineStr">
        <is>
          <t>Plant floor, press line</t>
        </is>
      </c>
      <c r="C6" s="12" t="n"/>
      <c r="D6" s="12" t="n"/>
      <c r="E6" s="13" t="n"/>
    </row>
    <row r="7">
      <c r="A7" s="11" t="inlineStr">
        <is>
          <t>Procedure ID</t>
        </is>
      </c>
      <c r="B7" s="6" t="inlineStr">
        <is>
          <t>LOTO-01</t>
        </is>
      </c>
      <c r="C7" s="12" t="n"/>
      <c r="D7" s="12" t="n"/>
      <c r="E7" s="13" t="n"/>
    </row>
    <row r="8">
      <c r="A8" s="11" t="inlineStr">
        <is>
          <t>Date written or revised</t>
        </is>
      </c>
      <c r="B8" s="8" t="n">
        <v>46174</v>
      </c>
      <c r="C8" s="12" t="n"/>
      <c r="D8" s="12" t="n"/>
      <c r="E8" s="13" t="n"/>
    </row>
    <row r="9">
      <c r="A9" s="11" t="inlineStr">
        <is>
          <t>Written by</t>
        </is>
      </c>
      <c r="B9" s="6" t="inlineStr">
        <is>
          <t>Maintenance lead</t>
        </is>
      </c>
      <c r="C9" s="12" t="n"/>
      <c r="D9" s="12" t="n"/>
      <c r="E9" s="13" t="n"/>
    </row>
    <row r="10">
      <c r="A10" s="11" t="inlineStr">
        <is>
          <t>Approved by</t>
        </is>
      </c>
      <c r="B10" s="6" t="inlineStr">
        <is>
          <t>Safety coordinator</t>
        </is>
      </c>
      <c r="C10" s="12" t="n"/>
      <c r="D10" s="12" t="n"/>
      <c r="E10" s="13" t="n"/>
    </row>
    <row r="11">
      <c r="A11" s="11" t="inlineStr">
        <is>
          <t>Authorized employees</t>
        </is>
      </c>
      <c r="B11" s="6" t="inlineStr">
        <is>
          <t>Press operators, maintenance technicians</t>
        </is>
      </c>
      <c r="C11" s="12" t="n"/>
      <c r="D11" s="12" t="n"/>
      <c r="E11" s="13" t="n"/>
    </row>
    <row r="13">
      <c r="A13" s="11" t="inlineStr">
        <is>
          <t>Energy sources and how each is isolated</t>
        </is>
      </c>
    </row>
    <row r="14" ht="40" customHeight="1">
      <c r="A14" s="5" t="inlineStr">
        <is>
          <t>Energy type</t>
        </is>
      </c>
      <c r="B14" s="5" t="inlineStr">
        <is>
          <t>Source and location</t>
        </is>
      </c>
      <c r="C14" s="5" t="inlineStr">
        <is>
          <t>Isolating device</t>
        </is>
      </c>
      <c r="D14" s="5" t="inlineStr">
        <is>
          <t>Device ID and location</t>
        </is>
      </c>
      <c r="E14" s="5" t="inlineStr">
        <is>
          <t>How to release stored energy</t>
        </is>
      </c>
      <c r="F14" s="5" t="inlineStr">
        <is>
          <t>How to verify isolation</t>
        </is>
      </c>
    </row>
    <row r="15" ht="34" customHeight="1">
      <c r="A15" s="6" t="inlineStr">
        <is>
          <t>Electrical</t>
        </is>
      </c>
      <c r="B15" s="6" t="inlineStr">
        <is>
          <t>Main supply, panel 3</t>
        </is>
      </c>
      <c r="C15" s="6" t="inlineStr">
        <is>
          <t>Main disconnect, lockable</t>
        </is>
      </c>
      <c r="D15" s="6" t="inlineStr">
        <is>
          <t>D-01, wall by press</t>
        </is>
      </c>
      <c r="E15" s="6" t="inlineStr">
        <is>
          <t>Wait for capacitors to discharge (2 minutes)</t>
        </is>
      </c>
      <c r="F15" s="6" t="inlineStr">
        <is>
          <t>Try start; test for absence of voltage at the panel</t>
        </is>
      </c>
    </row>
    <row r="16" ht="34" customHeight="1">
      <c r="A16" s="6" t="inlineStr">
        <is>
          <t>Hydraulic</t>
        </is>
      </c>
      <c r="B16" s="6" t="inlineStr">
        <is>
          <t>Pump and accumulator</t>
        </is>
      </c>
      <c r="C16" s="6" t="inlineStr">
        <is>
          <t>Pump motor disconnect and accumulator valve</t>
        </is>
      </c>
      <c r="D16" s="6" t="inlineStr">
        <is>
          <t>D-02, hydraulic unit</t>
        </is>
      </c>
      <c r="E16" s="6" t="inlineStr">
        <is>
          <t>Open the bleed valve until the gauge reads zero</t>
        </is>
      </c>
      <c r="F16" s="6" t="inlineStr">
        <is>
          <t>Gauge at zero; press does not move on the control</t>
        </is>
      </c>
    </row>
    <row r="17" ht="34" customHeight="1">
      <c r="A17" s="6" t="inlineStr">
        <is>
          <t>Gravity</t>
        </is>
      </c>
      <c r="B17" s="6" t="inlineStr">
        <is>
          <t>Ram and die</t>
        </is>
      </c>
      <c r="C17" s="6" t="inlineStr">
        <is>
          <t>Safety blocks</t>
        </is>
      </c>
      <c r="D17" s="6" t="inlineStr">
        <is>
          <t>Hung at the press</t>
        </is>
      </c>
      <c r="E17" s="6" t="inlineStr">
        <is>
          <t>Lower the ram onto the blocks</t>
        </is>
      </c>
      <c r="F17" s="6" t="inlineStr">
        <is>
          <t>Blocks in place; ram supported</t>
        </is>
      </c>
    </row>
    <row r="18" ht="34" customHeight="1">
      <c r="A18" s="6" t="inlineStr">
        <is>
          <t>Pneumatic</t>
        </is>
      </c>
      <c r="B18" s="6" t="inlineStr">
        <is>
          <t>Clutch air supply</t>
        </is>
      </c>
      <c r="C18" s="6" t="inlineStr">
        <is>
          <t>Air isolation valve with lockout</t>
        </is>
      </c>
      <c r="D18" s="6" t="inlineStr">
        <is>
          <t>D-03, supply line</t>
        </is>
      </c>
      <c r="E18" s="6" t="inlineStr">
        <is>
          <t>Vent the line using the dump valve</t>
        </is>
      </c>
      <c r="F18" s="6" t="inlineStr">
        <is>
          <t>Gauge at zero</t>
        </is>
      </c>
    </row>
    <row r="19" ht="34" customHeight="1">
      <c r="A19" s="6" t="n"/>
      <c r="B19" s="6" t="n"/>
      <c r="C19" s="6" t="n"/>
      <c r="D19" s="6" t="n"/>
      <c r="E19" s="6" t="n"/>
      <c r="F19" s="6" t="n"/>
    </row>
    <row r="20" ht="34" customHeight="1">
      <c r="A20" s="6" t="n"/>
      <c r="B20" s="6" t="n"/>
      <c r="C20" s="6" t="n"/>
      <c r="D20" s="6" t="n"/>
      <c r="E20" s="6" t="n"/>
      <c r="F20" s="6" t="n"/>
    </row>
    <row r="21" ht="34" customHeight="1">
      <c r="A21" s="6" t="n"/>
      <c r="B21" s="6" t="n"/>
      <c r="C21" s="6" t="n"/>
      <c r="D21" s="6" t="n"/>
      <c r="E21" s="6" t="n"/>
      <c r="F21" s="6" t="n"/>
    </row>
    <row r="22" ht="34" customHeight="1">
      <c r="A22" s="6" t="n"/>
      <c r="B22" s="6" t="n"/>
      <c r="C22" s="6" t="n"/>
      <c r="D22" s="6" t="n"/>
      <c r="E22" s="6" t="n"/>
      <c r="F22" s="6" t="n"/>
    </row>
    <row r="24">
      <c r="A24" s="11" t="inlineStr">
        <is>
          <t>Standard sequence</t>
        </is>
      </c>
    </row>
    <row r="25" ht="32" customHeight="1">
      <c r="A25" s="11" t="inlineStr">
        <is>
          <t>1. Prepare</t>
        </is>
      </c>
      <c r="B25" s="6" t="inlineStr">
        <is>
          <t>Know the machine, the energy sources, and this procedure. Gather locks, tags, and blocks.</t>
        </is>
      </c>
      <c r="C25" s="12" t="n"/>
      <c r="D25" s="12" t="n"/>
      <c r="E25" s="12" t="n"/>
      <c r="F25" s="13" t="n"/>
    </row>
    <row r="26" ht="32" customHeight="1">
      <c r="A26" s="11" t="inlineStr">
        <is>
          <t>2. Notify and shut down</t>
        </is>
      </c>
      <c r="B26" s="6" t="inlineStr">
        <is>
          <t>Tell affected employees. Stop the machine using its normal stop control.</t>
        </is>
      </c>
      <c r="C26" s="12" t="n"/>
      <c r="D26" s="12" t="n"/>
      <c r="E26" s="12" t="n"/>
      <c r="F26" s="13" t="n"/>
    </row>
    <row r="27" ht="32" customHeight="1">
      <c r="A27" s="11" t="inlineStr">
        <is>
          <t>3. Isolate</t>
        </is>
      </c>
      <c r="B27" s="6" t="inlineStr">
        <is>
          <t>Operate each energy-isolating device in the table above.</t>
        </is>
      </c>
      <c r="C27" s="12" t="n"/>
      <c r="D27" s="12" t="n"/>
      <c r="E27" s="12" t="n"/>
      <c r="F27" s="13" t="n"/>
    </row>
    <row r="28" ht="32" customHeight="1">
      <c r="A28" s="11" t="inlineStr">
        <is>
          <t>4. Lock and tag</t>
        </is>
      </c>
      <c r="B28" s="6" t="inlineStr">
        <is>
          <t>Each authorized person applies a personal lock and tag to each device, or to a group lockbox.</t>
        </is>
      </c>
      <c r="C28" s="12" t="n"/>
      <c r="D28" s="12" t="n"/>
      <c r="E28" s="12" t="n"/>
      <c r="F28" s="13" t="n"/>
    </row>
    <row r="29" ht="32" customHeight="1">
      <c r="A29" s="11" t="inlineStr">
        <is>
          <t>5. Release stored energy</t>
        </is>
      </c>
      <c r="B29" s="6" t="inlineStr">
        <is>
          <t>Bleed, vent, block, or restrain as in the table. Re-check if the work takes a long time.</t>
        </is>
      </c>
      <c r="C29" s="12" t="n"/>
      <c r="D29" s="12" t="n"/>
      <c r="E29" s="12" t="n"/>
      <c r="F29" s="13" t="n"/>
    </row>
    <row r="30" ht="32" customHeight="1">
      <c r="A30" s="11" t="inlineStr">
        <is>
          <t>6. Verify</t>
        </is>
      </c>
      <c r="B30" s="6" t="inlineStr">
        <is>
          <t>Make sure everyone is clear. Try to start the machine. Return the controls to off. Then work.</t>
        </is>
      </c>
      <c r="C30" s="12" t="n"/>
      <c r="D30" s="12" t="n"/>
      <c r="E30" s="12" t="n"/>
      <c r="F30" s="13" t="n"/>
    </row>
    <row r="31" ht="32" customHeight="1">
      <c r="A31" s="11" t="inlineStr">
        <is>
          <t>7. Restore</t>
        </is>
      </c>
      <c r="B31" s="6" t="inlineStr">
        <is>
          <t>Remove tools, replace guards, check the area is clear, remove each lock yourself, notify, and restart.</t>
        </is>
      </c>
      <c r="C31" s="12" t="n"/>
      <c r="D31" s="12" t="n"/>
      <c r="E31" s="12" t="n"/>
      <c r="F31" s="13" t="n"/>
    </row>
    <row r="32" ht="32" customHeight="1">
      <c r="A32" s="11" t="inlineStr">
        <is>
          <t>Special cases</t>
        </is>
      </c>
      <c r="B32" s="6" t="inlineStr">
        <is>
          <t>Group lockout, shift change, contractors, and testing under power: follow the plant procedure and record the specifics here.</t>
        </is>
      </c>
      <c r="C32" s="12" t="n"/>
      <c r="D32" s="12" t="n"/>
      <c r="E32" s="12" t="n"/>
      <c r="F32" s="13" t="n"/>
    </row>
    <row r="34" ht="44" customHeight="1">
      <c r="A34" s="11" t="inlineStr">
        <is>
          <t>Machine-specific notes and photos</t>
        </is>
      </c>
      <c r="B34" s="6" t="inlineStr">
        <is>
          <t>Add a photo of each isolation point and the location of the lock kit.</t>
        </is>
      </c>
      <c r="C34" s="12" t="n"/>
      <c r="D34" s="12" t="n"/>
      <c r="E34" s="12" t="n"/>
      <c r="F34" s="13" t="n"/>
    </row>
  </sheetData>
  <mergeCells count="17">
    <mergeCell ref="B30:F30"/>
    <mergeCell ref="B9:E9"/>
    <mergeCell ref="B29:F29"/>
    <mergeCell ref="B8:E8"/>
    <mergeCell ref="B4:E4"/>
    <mergeCell ref="B34:F34"/>
    <mergeCell ref="B25:F25"/>
    <mergeCell ref="B6:E6"/>
    <mergeCell ref="B28:F28"/>
    <mergeCell ref="B7:E7"/>
    <mergeCell ref="B11:E11"/>
    <mergeCell ref="B31:F31"/>
    <mergeCell ref="B5:E5"/>
    <mergeCell ref="B32:F32"/>
    <mergeCell ref="B10:E10"/>
    <mergeCell ref="B26:F26"/>
    <mergeCell ref="B27:F27"/>
  </mergeCells>
  <dataValidations count="1">
    <dataValidation sqref="A15:A22" showDropDown="0" showInputMessage="0" showErrorMessage="1" allowBlank="1" errorTitle="Invalid entry" error="Pick a value from the list." type="list">
      <formula1>"Electrical,Hydraulic,Pneumatic,Mechanical or kinetic,Gravity or spring,Thermal,Chemical or fluid,Other"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6" customWidth="1" min="1" max="1"/>
    <col width="16" customWidth="1" min="2" max="2"/>
    <col width="14" customWidth="1" min="3" max="3"/>
  </cols>
  <sheetData>
    <row r="1">
      <c r="A1" s="1" t="inlineStr">
        <is>
          <t>SUMMARY</t>
        </is>
      </c>
    </row>
    <row r="2">
      <c r="A2" s="4" t="inlineStr">
        <is>
          <t>Calculated from the Inventory and Inspections sheets. Enter the as-of date in B3.</t>
        </is>
      </c>
    </row>
    <row r="3">
      <c r="A3" s="11" t="inlineStr">
        <is>
          <t>As-of date</t>
        </is>
      </c>
      <c r="B3" s="14" t="n">
        <v>46300</v>
      </c>
    </row>
    <row r="5" ht="32" customHeight="1">
      <c r="A5" s="5" t="inlineStr">
        <is>
          <t>Measure</t>
        </is>
      </c>
      <c r="B5" s="5" t="inlineStr">
        <is>
          <t>Machines</t>
        </is>
      </c>
      <c r="C5" s="5" t="inlineStr">
        <is>
          <t>Share</t>
        </is>
      </c>
    </row>
    <row r="6">
      <c r="A6" s="10" t="inlineStr">
        <is>
          <t>Machines listed</t>
        </is>
      </c>
      <c r="B6" s="15">
        <f>COUNTA(Inventory!$B$5:$B$44)</f>
        <v/>
      </c>
      <c r="C6" s="16" t="inlineStr"/>
    </row>
    <row r="7">
      <c r="A7" s="10" t="inlineStr">
        <is>
          <t>With a written procedure</t>
        </is>
      </c>
      <c r="B7" s="15">
        <f>COUNTIF(Inventory!$F$5:$F$44,"Y")</f>
        <v/>
      </c>
      <c r="C7" s="17">
        <f>IF($B$6=0,"",B7/$B$6)</f>
        <v/>
      </c>
    </row>
    <row r="8">
      <c r="A8" s="10" t="inlineStr">
        <is>
          <t>With devices available and adequate</t>
        </is>
      </c>
      <c r="B8" s="15">
        <f>COUNTIF(Inventory!$H$5:$H$44,"Y")</f>
        <v/>
      </c>
      <c r="C8" s="17">
        <f>IF($B$6=0,"",B8/$B$6)</f>
        <v/>
      </c>
    </row>
    <row r="9">
      <c r="A9" s="10" t="inlineStr">
        <is>
          <t>Periodic inspection within 12 months</t>
        </is>
      </c>
      <c r="B9" s="15">
        <f>SUMPRODUCT((Inventory!$B$5:$B$44&lt;&gt;"")*(Inventory!$I$5:$I$44&lt;&gt;"")*(Inventory!$J$5:$J$44&gt;=$B$3))</f>
        <v/>
      </c>
      <c r="C9" s="17">
        <f>IF($B$6=0,"",B9/$B$6)</f>
        <v/>
      </c>
    </row>
    <row r="10">
      <c r="A10" s="10" t="inlineStr">
        <is>
          <t>Fully compliant</t>
        </is>
      </c>
      <c r="B10" s="15">
        <f>COUNTIF(Inventory!$L$5:$L$44,"Compliant")</f>
        <v/>
      </c>
      <c r="C10" s="17">
        <f>IF($B$6=0,"",B10/$B$6)</f>
        <v/>
      </c>
    </row>
    <row r="13" ht="32" customHeight="1">
      <c r="A13" s="5" t="inlineStr">
        <is>
          <t>Status</t>
        </is>
      </c>
      <c r="B13" s="5" t="inlineStr">
        <is>
          <t>Machines</t>
        </is>
      </c>
    </row>
    <row r="14">
      <c r="A14" s="10" t="inlineStr">
        <is>
          <t>Compliant</t>
        </is>
      </c>
      <c r="B14" s="15">
        <f>COUNTIF(Inventory!$L$5:$L$44,A14)</f>
        <v/>
      </c>
    </row>
    <row r="15">
      <c r="A15" s="10" t="inlineStr">
        <is>
          <t>No procedure</t>
        </is>
      </c>
      <c r="B15" s="15">
        <f>COUNTIF(Inventory!$L$5:$L$44,A15)</f>
        <v/>
      </c>
    </row>
    <row r="16">
      <c r="A16" s="10" t="inlineStr">
        <is>
          <t>Devices missing</t>
        </is>
      </c>
      <c r="B16" s="15">
        <f>COUNTIF(Inventory!$L$5:$L$44,A16)</f>
        <v/>
      </c>
    </row>
    <row r="17">
      <c r="A17" s="10" t="inlineStr">
        <is>
          <t>Inspection overdue</t>
        </is>
      </c>
      <c r="B17" s="15">
        <f>COUNTIF(Inventory!$L$5:$L$44,A17)</f>
        <v/>
      </c>
    </row>
    <row r="19">
      <c r="A19" s="18" t="inlineStr">
        <is>
          <t>Open inspection findings</t>
        </is>
      </c>
      <c r="B19" s="15">
        <f>COUNTIF(Inspections!$K$5:$K$54,"Open")+COUNTIF(Inspections!$K$5:$K$54,"Overdue")</f>
        <v/>
      </c>
    </row>
    <row r="20">
      <c r="A20" s="18" t="inlineStr">
        <is>
          <t>Overdue inspection findings</t>
        </is>
      </c>
      <c r="B20" s="15">
        <f>COUNTIF(Inspections!$K$5:$K$54,"Overdue")</f>
        <v/>
      </c>
    </row>
  </sheetData>
  <conditionalFormatting sqref="A14:A17">
    <cfRule type="cellIs" priority="1" operator="equal" dxfId="0">
      <formula>"Compliant"</formula>
    </cfRule>
  </conditionalFormatting>
  <conditionalFormatting sqref="A15:A17">
    <cfRule type="cellIs" priority="2" operator="notEqual" dxfId="1">
      <formula>"Compliant"</formula>
    </cfRule>
  </conditionalFormatting>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K5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6" customWidth="1" min="3" max="3"/>
    <col width="20" customWidth="1" min="4" max="4"/>
    <col width="14" customWidth="1" min="5" max="5"/>
    <col width="12" customWidth="1" min="6" max="6"/>
    <col width="36" customWidth="1" min="7" max="7"/>
    <col width="36" customWidth="1" min="8" max="8"/>
    <col width="12" customWidth="1" min="9" max="9"/>
    <col width="12" customWidth="1" min="10" max="10"/>
    <col width="11" customWidth="1" min="11" max="11"/>
  </cols>
  <sheetData>
    <row r="1">
      <c r="A1" s="1" t="inlineStr">
        <is>
          <t>PERIODIC INSPECTIONS</t>
        </is>
      </c>
    </row>
    <row r="2">
      <c r="A2" s="4" t="inlineStr">
        <is>
          <t>At least once a year per procedure in US general industry. The inspector is not the person who uses the procedure. Status calculates against the as-of date.</t>
        </is>
      </c>
    </row>
    <row r="4" ht="48" customHeight="1">
      <c r="A4" s="5" t="inlineStr">
        <is>
          <t>Date</t>
        </is>
      </c>
      <c r="B4" s="5" t="inlineStr">
        <is>
          <t>Machine</t>
        </is>
      </c>
      <c r="C4" s="5" t="inlineStr">
        <is>
          <t>Inspector</t>
        </is>
      </c>
      <c r="D4" s="5" t="inlineStr">
        <is>
          <t>Authorized employee observed</t>
        </is>
      </c>
      <c r="E4" s="5" t="inlineStr">
        <is>
          <t>Procedure followed (Y/N/Partly)</t>
        </is>
      </c>
      <c r="F4" s="5" t="inlineStr">
        <is>
          <t>Devices correct (Y/N)</t>
        </is>
      </c>
      <c r="G4" s="5" t="inlineStr">
        <is>
          <t>Findings</t>
        </is>
      </c>
      <c r="H4" s="5" t="inlineStr">
        <is>
          <t>Corrective action</t>
        </is>
      </c>
      <c r="I4" s="5" t="inlineStr">
        <is>
          <t>Due date</t>
        </is>
      </c>
      <c r="J4" s="5" t="inlineStr">
        <is>
          <t>Date closed</t>
        </is>
      </c>
      <c r="K4" s="5" t="inlineStr">
        <is>
          <t>Status</t>
        </is>
      </c>
    </row>
    <row r="5">
      <c r="A5" s="8" t="n">
        <v>46178</v>
      </c>
      <c r="B5" s="6" t="inlineStr">
        <is>
          <t>Press 1</t>
        </is>
      </c>
      <c r="C5" s="6" t="inlineStr">
        <is>
          <t>Safety coordinator</t>
        </is>
      </c>
      <c r="D5" s="6" t="inlineStr">
        <is>
          <t>Operator A</t>
        </is>
      </c>
      <c r="E5" s="7" t="inlineStr">
        <is>
          <t>Y</t>
        </is>
      </c>
      <c r="F5" s="7" t="inlineStr">
        <is>
          <t>Y</t>
        </is>
      </c>
      <c r="G5" s="6" t="inlineStr">
        <is>
          <t>None</t>
        </is>
      </c>
      <c r="H5" s="6" t="n"/>
      <c r="I5" s="8" t="n"/>
      <c r="J5" s="8" t="n"/>
      <c r="K5" s="10">
        <f>IF(H5="","",IF(J5&lt;&gt;"","Closed",IF(I5&lt;Summary!$B$3,"Overdue","Open")))</f>
        <v/>
      </c>
    </row>
    <row r="6">
      <c r="A6" s="8" t="n">
        <v>46148</v>
      </c>
      <c r="B6" s="6" t="inlineStr">
        <is>
          <t>Press 2</t>
        </is>
      </c>
      <c r="C6" s="6" t="inlineStr">
        <is>
          <t>Safety coordinator</t>
        </is>
      </c>
      <c r="D6" s="6" t="inlineStr">
        <is>
          <t>Operator B</t>
        </is>
      </c>
      <c r="E6" s="7" t="inlineStr">
        <is>
          <t>Partly</t>
        </is>
      </c>
      <c r="F6" s="7" t="inlineStr">
        <is>
          <t>Y</t>
        </is>
      </c>
      <c r="G6" s="6" t="inlineStr">
        <is>
          <t>Verification step skipped</t>
        </is>
      </c>
      <c r="H6" s="6" t="inlineStr">
        <is>
          <t>Retrain and add verification photo to procedure</t>
        </is>
      </c>
      <c r="I6" s="8" t="n">
        <v>46178</v>
      </c>
      <c r="J6" s="8" t="n">
        <v>46175</v>
      </c>
      <c r="K6" s="10">
        <f>IF(H6="","",IF(J6&lt;&gt;"","Closed",IF(I6&lt;Summary!$B$3,"Overdue","Open")))</f>
        <v/>
      </c>
    </row>
    <row r="7">
      <c r="A7" s="8" t="n">
        <v>46087</v>
      </c>
      <c r="B7" s="6" t="inlineStr">
        <is>
          <t>CNC lathe</t>
        </is>
      </c>
      <c r="C7" s="6" t="inlineStr">
        <is>
          <t>Maintenance lead</t>
        </is>
      </c>
      <c r="D7" s="6" t="inlineStr">
        <is>
          <t>Technician C</t>
        </is>
      </c>
      <c r="E7" s="7" t="inlineStr">
        <is>
          <t>Y</t>
        </is>
      </c>
      <c r="F7" s="7" t="inlineStr">
        <is>
          <t>Y</t>
        </is>
      </c>
      <c r="G7" s="6" t="inlineStr">
        <is>
          <t>None</t>
        </is>
      </c>
      <c r="H7" s="6" t="n"/>
      <c r="I7" s="8" t="n"/>
      <c r="J7" s="8" t="n"/>
      <c r="K7" s="10">
        <f>IF(H7="","",IF(J7&lt;&gt;"","Closed",IF(I7&lt;Summary!$B$3,"Overdue","Open")))</f>
        <v/>
      </c>
    </row>
    <row r="8">
      <c r="A8" s="8" t="n">
        <v>46087</v>
      </c>
      <c r="B8" s="6" t="inlineStr">
        <is>
          <t>CNC mill</t>
        </is>
      </c>
      <c r="C8" s="6" t="inlineStr">
        <is>
          <t>Maintenance lead</t>
        </is>
      </c>
      <c r="D8" s="6" t="inlineStr">
        <is>
          <t>Technician C</t>
        </is>
      </c>
      <c r="E8" s="7" t="inlineStr">
        <is>
          <t>Partly</t>
        </is>
      </c>
      <c r="F8" s="7" t="inlineStr">
        <is>
          <t>Y</t>
        </is>
      </c>
      <c r="G8" s="6" t="inlineStr">
        <is>
          <t>Air line isolation point not labeled</t>
        </is>
      </c>
      <c r="H8" s="6" t="inlineStr">
        <is>
          <t>Label isolation point</t>
        </is>
      </c>
      <c r="I8" s="8" t="n">
        <v>46117</v>
      </c>
      <c r="J8" s="8" t="n">
        <v>46110</v>
      </c>
      <c r="K8" s="10">
        <f>IF(H8="","",IF(J8&lt;&gt;"","Closed",IF(I8&lt;Summary!$B$3,"Overdue","Open")))</f>
        <v/>
      </c>
    </row>
    <row r="9">
      <c r="A9" s="8" t="n">
        <v>46209</v>
      </c>
      <c r="B9" s="6" t="inlineStr">
        <is>
          <t>Conveyor line</t>
        </is>
      </c>
      <c r="C9" s="6" t="inlineStr">
        <is>
          <t>Safety coordinator</t>
        </is>
      </c>
      <c r="D9" s="6" t="inlineStr">
        <is>
          <t>Technician D</t>
        </is>
      </c>
      <c r="E9" s="7" t="inlineStr">
        <is>
          <t>Y</t>
        </is>
      </c>
      <c r="F9" s="7" t="inlineStr">
        <is>
          <t>Y</t>
        </is>
      </c>
      <c r="G9" s="6" t="inlineStr">
        <is>
          <t>None</t>
        </is>
      </c>
      <c r="H9" s="6" t="n"/>
      <c r="I9" s="8" t="n"/>
      <c r="J9" s="8" t="n"/>
      <c r="K9" s="10">
        <f>IF(H9="","",IF(J9&lt;&gt;"","Closed",IF(I9&lt;Summary!$B$3,"Overdue","Open")))</f>
        <v/>
      </c>
    </row>
    <row r="10">
      <c r="A10" s="8" t="n">
        <v>46240</v>
      </c>
      <c r="B10" s="6" t="inlineStr">
        <is>
          <t>Welding cell</t>
        </is>
      </c>
      <c r="C10" s="6" t="inlineStr">
        <is>
          <t>Safety coordinator</t>
        </is>
      </c>
      <c r="D10" s="6" t="inlineStr">
        <is>
          <t>Welder E</t>
        </is>
      </c>
      <c r="E10" s="7" t="inlineStr">
        <is>
          <t>Y</t>
        </is>
      </c>
      <c r="F10" s="7" t="inlineStr">
        <is>
          <t>N</t>
        </is>
      </c>
      <c r="G10" s="6" t="inlineStr">
        <is>
          <t>Lockbox missing at the cell</t>
        </is>
      </c>
      <c r="H10" s="6" t="inlineStr">
        <is>
          <t>Supply lockbox</t>
        </is>
      </c>
      <c r="I10" s="8" t="n">
        <v>46310</v>
      </c>
      <c r="J10" s="8" t="n"/>
      <c r="K10" s="10">
        <f>IF(H10="","",IF(J10&lt;&gt;"","Closed",IF(I10&lt;Summary!$B$3,"Overdue","Open")))</f>
        <v/>
      </c>
    </row>
    <row r="11">
      <c r="A11" s="8" t="n"/>
      <c r="B11" s="6" t="n"/>
      <c r="C11" s="6" t="n"/>
      <c r="D11" s="6" t="n"/>
      <c r="E11" s="7" t="n"/>
      <c r="F11" s="7" t="n"/>
      <c r="G11" s="6" t="n"/>
      <c r="H11" s="6" t="n"/>
      <c r="I11" s="8" t="n"/>
      <c r="J11" s="8" t="n"/>
      <c r="K11" s="10">
        <f>IF(H11="","",IF(J11&lt;&gt;"","Closed",IF(I11&lt;Summary!$B$3,"Overdue","Open")))</f>
        <v/>
      </c>
    </row>
    <row r="12">
      <c r="A12" s="8" t="n"/>
      <c r="B12" s="6" t="n"/>
      <c r="C12" s="6" t="n"/>
      <c r="D12" s="6" t="n"/>
      <c r="E12" s="7" t="n"/>
      <c r="F12" s="7" t="n"/>
      <c r="G12" s="6" t="n"/>
      <c r="H12" s="6" t="n"/>
      <c r="I12" s="8" t="n"/>
      <c r="J12" s="8" t="n"/>
      <c r="K12" s="10">
        <f>IF(H12="","",IF(J12&lt;&gt;"","Closed",IF(I12&lt;Summary!$B$3,"Overdue","Open")))</f>
        <v/>
      </c>
    </row>
    <row r="13">
      <c r="A13" s="8" t="n"/>
      <c r="B13" s="6" t="n"/>
      <c r="C13" s="6" t="n"/>
      <c r="D13" s="6" t="n"/>
      <c r="E13" s="7" t="n"/>
      <c r="F13" s="7" t="n"/>
      <c r="G13" s="6" t="n"/>
      <c r="H13" s="6" t="n"/>
      <c r="I13" s="8" t="n"/>
      <c r="J13" s="8" t="n"/>
      <c r="K13" s="10">
        <f>IF(H13="","",IF(J13&lt;&gt;"","Closed",IF(I13&lt;Summary!$B$3,"Overdue","Open")))</f>
        <v/>
      </c>
    </row>
    <row r="14">
      <c r="A14" s="8" t="n"/>
      <c r="B14" s="6" t="n"/>
      <c r="C14" s="6" t="n"/>
      <c r="D14" s="6" t="n"/>
      <c r="E14" s="7" t="n"/>
      <c r="F14" s="7" t="n"/>
      <c r="G14" s="6" t="n"/>
      <c r="H14" s="6" t="n"/>
      <c r="I14" s="8" t="n"/>
      <c r="J14" s="8" t="n"/>
      <c r="K14" s="10">
        <f>IF(H14="","",IF(J14&lt;&gt;"","Closed",IF(I14&lt;Summary!$B$3,"Overdue","Open")))</f>
        <v/>
      </c>
    </row>
    <row r="15">
      <c r="A15" s="8" t="n"/>
      <c r="B15" s="6" t="n"/>
      <c r="C15" s="6" t="n"/>
      <c r="D15" s="6" t="n"/>
      <c r="E15" s="7" t="n"/>
      <c r="F15" s="7" t="n"/>
      <c r="G15" s="6" t="n"/>
      <c r="H15" s="6" t="n"/>
      <c r="I15" s="8" t="n"/>
      <c r="J15" s="8" t="n"/>
      <c r="K15" s="10">
        <f>IF(H15="","",IF(J15&lt;&gt;"","Closed",IF(I15&lt;Summary!$B$3,"Overdue","Open")))</f>
        <v/>
      </c>
    </row>
    <row r="16">
      <c r="A16" s="8" t="n"/>
      <c r="B16" s="6" t="n"/>
      <c r="C16" s="6" t="n"/>
      <c r="D16" s="6" t="n"/>
      <c r="E16" s="7" t="n"/>
      <c r="F16" s="7" t="n"/>
      <c r="G16" s="6" t="n"/>
      <c r="H16" s="6" t="n"/>
      <c r="I16" s="8" t="n"/>
      <c r="J16" s="8" t="n"/>
      <c r="K16" s="10">
        <f>IF(H16="","",IF(J16&lt;&gt;"","Closed",IF(I16&lt;Summary!$B$3,"Overdue","Open")))</f>
        <v/>
      </c>
    </row>
    <row r="17">
      <c r="A17" s="8" t="n"/>
      <c r="B17" s="6" t="n"/>
      <c r="C17" s="6" t="n"/>
      <c r="D17" s="6" t="n"/>
      <c r="E17" s="7" t="n"/>
      <c r="F17" s="7" t="n"/>
      <c r="G17" s="6" t="n"/>
      <c r="H17" s="6" t="n"/>
      <c r="I17" s="8" t="n"/>
      <c r="J17" s="8" t="n"/>
      <c r="K17" s="10">
        <f>IF(H17="","",IF(J17&lt;&gt;"","Closed",IF(I17&lt;Summary!$B$3,"Overdue","Open")))</f>
        <v/>
      </c>
    </row>
    <row r="18">
      <c r="A18" s="8" t="n"/>
      <c r="B18" s="6" t="n"/>
      <c r="C18" s="6" t="n"/>
      <c r="D18" s="6" t="n"/>
      <c r="E18" s="7" t="n"/>
      <c r="F18" s="7" t="n"/>
      <c r="G18" s="6" t="n"/>
      <c r="H18" s="6" t="n"/>
      <c r="I18" s="8" t="n"/>
      <c r="J18" s="8" t="n"/>
      <c r="K18" s="10">
        <f>IF(H18="","",IF(J18&lt;&gt;"","Closed",IF(I18&lt;Summary!$B$3,"Overdue","Open")))</f>
        <v/>
      </c>
    </row>
    <row r="19">
      <c r="A19" s="8" t="n"/>
      <c r="B19" s="6" t="n"/>
      <c r="C19" s="6" t="n"/>
      <c r="D19" s="6" t="n"/>
      <c r="E19" s="7" t="n"/>
      <c r="F19" s="7" t="n"/>
      <c r="G19" s="6" t="n"/>
      <c r="H19" s="6" t="n"/>
      <c r="I19" s="8" t="n"/>
      <c r="J19" s="8" t="n"/>
      <c r="K19" s="10">
        <f>IF(H19="","",IF(J19&lt;&gt;"","Closed",IF(I19&lt;Summary!$B$3,"Overdue","Open")))</f>
        <v/>
      </c>
    </row>
    <row r="20">
      <c r="A20" s="8" t="n"/>
      <c r="B20" s="6" t="n"/>
      <c r="C20" s="6" t="n"/>
      <c r="D20" s="6" t="n"/>
      <c r="E20" s="7" t="n"/>
      <c r="F20" s="7" t="n"/>
      <c r="G20" s="6" t="n"/>
      <c r="H20" s="6" t="n"/>
      <c r="I20" s="8" t="n"/>
      <c r="J20" s="8" t="n"/>
      <c r="K20" s="10">
        <f>IF(H20="","",IF(J20&lt;&gt;"","Closed",IF(I20&lt;Summary!$B$3,"Overdue","Open")))</f>
        <v/>
      </c>
    </row>
    <row r="21">
      <c r="A21" s="8" t="n"/>
      <c r="B21" s="6" t="n"/>
      <c r="C21" s="6" t="n"/>
      <c r="D21" s="6" t="n"/>
      <c r="E21" s="7" t="n"/>
      <c r="F21" s="7" t="n"/>
      <c r="G21" s="6" t="n"/>
      <c r="H21" s="6" t="n"/>
      <c r="I21" s="8" t="n"/>
      <c r="J21" s="8" t="n"/>
      <c r="K21" s="10">
        <f>IF(H21="","",IF(J21&lt;&gt;"","Closed",IF(I21&lt;Summary!$B$3,"Overdue","Open")))</f>
        <v/>
      </c>
    </row>
    <row r="22">
      <c r="A22" s="8" t="n"/>
      <c r="B22" s="6" t="n"/>
      <c r="C22" s="6" t="n"/>
      <c r="D22" s="6" t="n"/>
      <c r="E22" s="7" t="n"/>
      <c r="F22" s="7" t="n"/>
      <c r="G22" s="6" t="n"/>
      <c r="H22" s="6" t="n"/>
      <c r="I22" s="8" t="n"/>
      <c r="J22" s="8" t="n"/>
      <c r="K22" s="10">
        <f>IF(H22="","",IF(J22&lt;&gt;"","Closed",IF(I22&lt;Summary!$B$3,"Overdue","Open")))</f>
        <v/>
      </c>
    </row>
    <row r="23">
      <c r="A23" s="8" t="n"/>
      <c r="B23" s="6" t="n"/>
      <c r="C23" s="6" t="n"/>
      <c r="D23" s="6" t="n"/>
      <c r="E23" s="7" t="n"/>
      <c r="F23" s="7" t="n"/>
      <c r="G23" s="6" t="n"/>
      <c r="H23" s="6" t="n"/>
      <c r="I23" s="8" t="n"/>
      <c r="J23" s="8" t="n"/>
      <c r="K23" s="10">
        <f>IF(H23="","",IF(J23&lt;&gt;"","Closed",IF(I23&lt;Summary!$B$3,"Overdue","Open")))</f>
        <v/>
      </c>
    </row>
    <row r="24">
      <c r="A24" s="8" t="n"/>
      <c r="B24" s="6" t="n"/>
      <c r="C24" s="6" t="n"/>
      <c r="D24" s="6" t="n"/>
      <c r="E24" s="7" t="n"/>
      <c r="F24" s="7" t="n"/>
      <c r="G24" s="6" t="n"/>
      <c r="H24" s="6" t="n"/>
      <c r="I24" s="8" t="n"/>
      <c r="J24" s="8" t="n"/>
      <c r="K24" s="10">
        <f>IF(H24="","",IF(J24&lt;&gt;"","Closed",IF(I24&lt;Summary!$B$3,"Overdue","Open")))</f>
        <v/>
      </c>
    </row>
    <row r="25">
      <c r="A25" s="8" t="n"/>
      <c r="B25" s="6" t="n"/>
      <c r="C25" s="6" t="n"/>
      <c r="D25" s="6" t="n"/>
      <c r="E25" s="7" t="n"/>
      <c r="F25" s="7" t="n"/>
      <c r="G25" s="6" t="n"/>
      <c r="H25" s="6" t="n"/>
      <c r="I25" s="8" t="n"/>
      <c r="J25" s="8" t="n"/>
      <c r="K25" s="10">
        <f>IF(H25="","",IF(J25&lt;&gt;"","Closed",IF(I25&lt;Summary!$B$3,"Overdue","Open")))</f>
        <v/>
      </c>
    </row>
    <row r="26">
      <c r="A26" s="8" t="n"/>
      <c r="B26" s="6" t="n"/>
      <c r="C26" s="6" t="n"/>
      <c r="D26" s="6" t="n"/>
      <c r="E26" s="7" t="n"/>
      <c r="F26" s="7" t="n"/>
      <c r="G26" s="6" t="n"/>
      <c r="H26" s="6" t="n"/>
      <c r="I26" s="8" t="n"/>
      <c r="J26" s="8" t="n"/>
      <c r="K26" s="10">
        <f>IF(H26="","",IF(J26&lt;&gt;"","Closed",IF(I26&lt;Summary!$B$3,"Overdue","Open")))</f>
        <v/>
      </c>
    </row>
    <row r="27">
      <c r="A27" s="8" t="n"/>
      <c r="B27" s="6" t="n"/>
      <c r="C27" s="6" t="n"/>
      <c r="D27" s="6" t="n"/>
      <c r="E27" s="7" t="n"/>
      <c r="F27" s="7" t="n"/>
      <c r="G27" s="6" t="n"/>
      <c r="H27" s="6" t="n"/>
      <c r="I27" s="8" t="n"/>
      <c r="J27" s="8" t="n"/>
      <c r="K27" s="10">
        <f>IF(H27="","",IF(J27&lt;&gt;"","Closed",IF(I27&lt;Summary!$B$3,"Overdue","Open")))</f>
        <v/>
      </c>
    </row>
    <row r="28">
      <c r="A28" s="8" t="n"/>
      <c r="B28" s="6" t="n"/>
      <c r="C28" s="6" t="n"/>
      <c r="D28" s="6" t="n"/>
      <c r="E28" s="7" t="n"/>
      <c r="F28" s="7" t="n"/>
      <c r="G28" s="6" t="n"/>
      <c r="H28" s="6" t="n"/>
      <c r="I28" s="8" t="n"/>
      <c r="J28" s="8" t="n"/>
      <c r="K28" s="10">
        <f>IF(H28="","",IF(J28&lt;&gt;"","Closed",IF(I28&lt;Summary!$B$3,"Overdue","Open")))</f>
        <v/>
      </c>
    </row>
    <row r="29">
      <c r="A29" s="8" t="n"/>
      <c r="B29" s="6" t="n"/>
      <c r="C29" s="6" t="n"/>
      <c r="D29" s="6" t="n"/>
      <c r="E29" s="7" t="n"/>
      <c r="F29" s="7" t="n"/>
      <c r="G29" s="6" t="n"/>
      <c r="H29" s="6" t="n"/>
      <c r="I29" s="8" t="n"/>
      <c r="J29" s="8" t="n"/>
      <c r="K29" s="10">
        <f>IF(H29="","",IF(J29&lt;&gt;"","Closed",IF(I29&lt;Summary!$B$3,"Overdue","Open")))</f>
        <v/>
      </c>
    </row>
    <row r="30">
      <c r="A30" s="8" t="n"/>
      <c r="B30" s="6" t="n"/>
      <c r="C30" s="6" t="n"/>
      <c r="D30" s="6" t="n"/>
      <c r="E30" s="7" t="n"/>
      <c r="F30" s="7" t="n"/>
      <c r="G30" s="6" t="n"/>
      <c r="H30" s="6" t="n"/>
      <c r="I30" s="8" t="n"/>
      <c r="J30" s="8" t="n"/>
      <c r="K30" s="10">
        <f>IF(H30="","",IF(J30&lt;&gt;"","Closed",IF(I30&lt;Summary!$B$3,"Overdue","Open")))</f>
        <v/>
      </c>
    </row>
    <row r="31">
      <c r="A31" s="8" t="n"/>
      <c r="B31" s="6" t="n"/>
      <c r="C31" s="6" t="n"/>
      <c r="D31" s="6" t="n"/>
      <c r="E31" s="7" t="n"/>
      <c r="F31" s="7" t="n"/>
      <c r="G31" s="6" t="n"/>
      <c r="H31" s="6" t="n"/>
      <c r="I31" s="8" t="n"/>
      <c r="J31" s="8" t="n"/>
      <c r="K31" s="10">
        <f>IF(H31="","",IF(J31&lt;&gt;"","Closed",IF(I31&lt;Summary!$B$3,"Overdue","Open")))</f>
        <v/>
      </c>
    </row>
    <row r="32">
      <c r="A32" s="8" t="n"/>
      <c r="B32" s="6" t="n"/>
      <c r="C32" s="6" t="n"/>
      <c r="D32" s="6" t="n"/>
      <c r="E32" s="7" t="n"/>
      <c r="F32" s="7" t="n"/>
      <c r="G32" s="6" t="n"/>
      <c r="H32" s="6" t="n"/>
      <c r="I32" s="8" t="n"/>
      <c r="J32" s="8" t="n"/>
      <c r="K32" s="10">
        <f>IF(H32="","",IF(J32&lt;&gt;"","Closed",IF(I32&lt;Summary!$B$3,"Overdue","Open")))</f>
        <v/>
      </c>
    </row>
    <row r="33">
      <c r="A33" s="8" t="n"/>
      <c r="B33" s="6" t="n"/>
      <c r="C33" s="6" t="n"/>
      <c r="D33" s="6" t="n"/>
      <c r="E33" s="7" t="n"/>
      <c r="F33" s="7" t="n"/>
      <c r="G33" s="6" t="n"/>
      <c r="H33" s="6" t="n"/>
      <c r="I33" s="8" t="n"/>
      <c r="J33" s="8" t="n"/>
      <c r="K33" s="10">
        <f>IF(H33="","",IF(J33&lt;&gt;"","Closed",IF(I33&lt;Summary!$B$3,"Overdue","Open")))</f>
        <v/>
      </c>
    </row>
    <row r="34">
      <c r="A34" s="8" t="n"/>
      <c r="B34" s="6" t="n"/>
      <c r="C34" s="6" t="n"/>
      <c r="D34" s="6" t="n"/>
      <c r="E34" s="7" t="n"/>
      <c r="F34" s="7" t="n"/>
      <c r="G34" s="6" t="n"/>
      <c r="H34" s="6" t="n"/>
      <c r="I34" s="8" t="n"/>
      <c r="J34" s="8" t="n"/>
      <c r="K34" s="10">
        <f>IF(H34="","",IF(J34&lt;&gt;"","Closed",IF(I34&lt;Summary!$B$3,"Overdue","Open")))</f>
        <v/>
      </c>
    </row>
    <row r="35">
      <c r="A35" s="8" t="n"/>
      <c r="B35" s="6" t="n"/>
      <c r="C35" s="6" t="n"/>
      <c r="D35" s="6" t="n"/>
      <c r="E35" s="7" t="n"/>
      <c r="F35" s="7" t="n"/>
      <c r="G35" s="6" t="n"/>
      <c r="H35" s="6" t="n"/>
      <c r="I35" s="8" t="n"/>
      <c r="J35" s="8" t="n"/>
      <c r="K35" s="10">
        <f>IF(H35="","",IF(J35&lt;&gt;"","Closed",IF(I35&lt;Summary!$B$3,"Overdue","Open")))</f>
        <v/>
      </c>
    </row>
    <row r="36">
      <c r="A36" s="8" t="n"/>
      <c r="B36" s="6" t="n"/>
      <c r="C36" s="6" t="n"/>
      <c r="D36" s="6" t="n"/>
      <c r="E36" s="7" t="n"/>
      <c r="F36" s="7" t="n"/>
      <c r="G36" s="6" t="n"/>
      <c r="H36" s="6" t="n"/>
      <c r="I36" s="8" t="n"/>
      <c r="J36" s="8" t="n"/>
      <c r="K36" s="10">
        <f>IF(H36="","",IF(J36&lt;&gt;"","Closed",IF(I36&lt;Summary!$B$3,"Overdue","Open")))</f>
        <v/>
      </c>
    </row>
    <row r="37">
      <c r="A37" s="8" t="n"/>
      <c r="B37" s="6" t="n"/>
      <c r="C37" s="6" t="n"/>
      <c r="D37" s="6" t="n"/>
      <c r="E37" s="7" t="n"/>
      <c r="F37" s="7" t="n"/>
      <c r="G37" s="6" t="n"/>
      <c r="H37" s="6" t="n"/>
      <c r="I37" s="8" t="n"/>
      <c r="J37" s="8" t="n"/>
      <c r="K37" s="10">
        <f>IF(H37="","",IF(J37&lt;&gt;"","Closed",IF(I37&lt;Summary!$B$3,"Overdue","Open")))</f>
        <v/>
      </c>
    </row>
    <row r="38">
      <c r="A38" s="8" t="n"/>
      <c r="B38" s="6" t="n"/>
      <c r="C38" s="6" t="n"/>
      <c r="D38" s="6" t="n"/>
      <c r="E38" s="7" t="n"/>
      <c r="F38" s="7" t="n"/>
      <c r="G38" s="6" t="n"/>
      <c r="H38" s="6" t="n"/>
      <c r="I38" s="8" t="n"/>
      <c r="J38" s="8" t="n"/>
      <c r="K38" s="10">
        <f>IF(H38="","",IF(J38&lt;&gt;"","Closed",IF(I38&lt;Summary!$B$3,"Overdue","Open")))</f>
        <v/>
      </c>
    </row>
    <row r="39">
      <c r="A39" s="8" t="n"/>
      <c r="B39" s="6" t="n"/>
      <c r="C39" s="6" t="n"/>
      <c r="D39" s="6" t="n"/>
      <c r="E39" s="7" t="n"/>
      <c r="F39" s="7" t="n"/>
      <c r="G39" s="6" t="n"/>
      <c r="H39" s="6" t="n"/>
      <c r="I39" s="8" t="n"/>
      <c r="J39" s="8" t="n"/>
      <c r="K39" s="10">
        <f>IF(H39="","",IF(J39&lt;&gt;"","Closed",IF(I39&lt;Summary!$B$3,"Overdue","Open")))</f>
        <v/>
      </c>
    </row>
    <row r="40">
      <c r="A40" s="8" t="n"/>
      <c r="B40" s="6" t="n"/>
      <c r="C40" s="6" t="n"/>
      <c r="D40" s="6" t="n"/>
      <c r="E40" s="7" t="n"/>
      <c r="F40" s="7" t="n"/>
      <c r="G40" s="6" t="n"/>
      <c r="H40" s="6" t="n"/>
      <c r="I40" s="8" t="n"/>
      <c r="J40" s="8" t="n"/>
      <c r="K40" s="10">
        <f>IF(H40="","",IF(J40&lt;&gt;"","Closed",IF(I40&lt;Summary!$B$3,"Overdue","Open")))</f>
        <v/>
      </c>
    </row>
    <row r="41">
      <c r="A41" s="8" t="n"/>
      <c r="B41" s="6" t="n"/>
      <c r="C41" s="6" t="n"/>
      <c r="D41" s="6" t="n"/>
      <c r="E41" s="7" t="n"/>
      <c r="F41" s="7" t="n"/>
      <c r="G41" s="6" t="n"/>
      <c r="H41" s="6" t="n"/>
      <c r="I41" s="8" t="n"/>
      <c r="J41" s="8" t="n"/>
      <c r="K41" s="10">
        <f>IF(H41="","",IF(J41&lt;&gt;"","Closed",IF(I41&lt;Summary!$B$3,"Overdue","Open")))</f>
        <v/>
      </c>
    </row>
    <row r="42">
      <c r="A42" s="8" t="n"/>
      <c r="B42" s="6" t="n"/>
      <c r="C42" s="6" t="n"/>
      <c r="D42" s="6" t="n"/>
      <c r="E42" s="7" t="n"/>
      <c r="F42" s="7" t="n"/>
      <c r="G42" s="6" t="n"/>
      <c r="H42" s="6" t="n"/>
      <c r="I42" s="8" t="n"/>
      <c r="J42" s="8" t="n"/>
      <c r="K42" s="10">
        <f>IF(H42="","",IF(J42&lt;&gt;"","Closed",IF(I42&lt;Summary!$B$3,"Overdue","Open")))</f>
        <v/>
      </c>
    </row>
    <row r="43">
      <c r="A43" s="8" t="n"/>
      <c r="B43" s="6" t="n"/>
      <c r="C43" s="6" t="n"/>
      <c r="D43" s="6" t="n"/>
      <c r="E43" s="7" t="n"/>
      <c r="F43" s="7" t="n"/>
      <c r="G43" s="6" t="n"/>
      <c r="H43" s="6" t="n"/>
      <c r="I43" s="8" t="n"/>
      <c r="J43" s="8" t="n"/>
      <c r="K43" s="10">
        <f>IF(H43="","",IF(J43&lt;&gt;"","Closed",IF(I43&lt;Summary!$B$3,"Overdue","Open")))</f>
        <v/>
      </c>
    </row>
    <row r="44">
      <c r="A44" s="8" t="n"/>
      <c r="B44" s="6" t="n"/>
      <c r="C44" s="6" t="n"/>
      <c r="D44" s="6" t="n"/>
      <c r="E44" s="7" t="n"/>
      <c r="F44" s="7" t="n"/>
      <c r="G44" s="6" t="n"/>
      <c r="H44" s="6" t="n"/>
      <c r="I44" s="8" t="n"/>
      <c r="J44" s="8" t="n"/>
      <c r="K44" s="10">
        <f>IF(H44="","",IF(J44&lt;&gt;"","Closed",IF(I44&lt;Summary!$B$3,"Overdue","Open")))</f>
        <v/>
      </c>
    </row>
    <row r="45">
      <c r="A45" s="8" t="n"/>
      <c r="B45" s="6" t="n"/>
      <c r="C45" s="6" t="n"/>
      <c r="D45" s="6" t="n"/>
      <c r="E45" s="7" t="n"/>
      <c r="F45" s="7" t="n"/>
      <c r="G45" s="6" t="n"/>
      <c r="H45" s="6" t="n"/>
      <c r="I45" s="8" t="n"/>
      <c r="J45" s="8" t="n"/>
      <c r="K45" s="10">
        <f>IF(H45="","",IF(J45&lt;&gt;"","Closed",IF(I45&lt;Summary!$B$3,"Overdue","Open")))</f>
        <v/>
      </c>
    </row>
    <row r="46">
      <c r="A46" s="8" t="n"/>
      <c r="B46" s="6" t="n"/>
      <c r="C46" s="6" t="n"/>
      <c r="D46" s="6" t="n"/>
      <c r="E46" s="7" t="n"/>
      <c r="F46" s="7" t="n"/>
      <c r="G46" s="6" t="n"/>
      <c r="H46" s="6" t="n"/>
      <c r="I46" s="8" t="n"/>
      <c r="J46" s="8" t="n"/>
      <c r="K46" s="10">
        <f>IF(H46="","",IF(J46&lt;&gt;"","Closed",IF(I46&lt;Summary!$B$3,"Overdue","Open")))</f>
        <v/>
      </c>
    </row>
    <row r="47">
      <c r="A47" s="8" t="n"/>
      <c r="B47" s="6" t="n"/>
      <c r="C47" s="6" t="n"/>
      <c r="D47" s="6" t="n"/>
      <c r="E47" s="7" t="n"/>
      <c r="F47" s="7" t="n"/>
      <c r="G47" s="6" t="n"/>
      <c r="H47" s="6" t="n"/>
      <c r="I47" s="8" t="n"/>
      <c r="J47" s="8" t="n"/>
      <c r="K47" s="10">
        <f>IF(H47="","",IF(J47&lt;&gt;"","Closed",IF(I47&lt;Summary!$B$3,"Overdue","Open")))</f>
        <v/>
      </c>
    </row>
    <row r="48">
      <c r="A48" s="8" t="n"/>
      <c r="B48" s="6" t="n"/>
      <c r="C48" s="6" t="n"/>
      <c r="D48" s="6" t="n"/>
      <c r="E48" s="7" t="n"/>
      <c r="F48" s="7" t="n"/>
      <c r="G48" s="6" t="n"/>
      <c r="H48" s="6" t="n"/>
      <c r="I48" s="8" t="n"/>
      <c r="J48" s="8" t="n"/>
      <c r="K48" s="10">
        <f>IF(H48="","",IF(J48&lt;&gt;"","Closed",IF(I48&lt;Summary!$B$3,"Overdue","Open")))</f>
        <v/>
      </c>
    </row>
    <row r="49">
      <c r="A49" s="8" t="n"/>
      <c r="B49" s="6" t="n"/>
      <c r="C49" s="6" t="n"/>
      <c r="D49" s="6" t="n"/>
      <c r="E49" s="7" t="n"/>
      <c r="F49" s="7" t="n"/>
      <c r="G49" s="6" t="n"/>
      <c r="H49" s="6" t="n"/>
      <c r="I49" s="8" t="n"/>
      <c r="J49" s="8" t="n"/>
      <c r="K49" s="10">
        <f>IF(H49="","",IF(J49&lt;&gt;"","Closed",IF(I49&lt;Summary!$B$3,"Overdue","Open")))</f>
        <v/>
      </c>
    </row>
    <row r="50">
      <c r="A50" s="8" t="n"/>
      <c r="B50" s="6" t="n"/>
      <c r="C50" s="6" t="n"/>
      <c r="D50" s="6" t="n"/>
      <c r="E50" s="7" t="n"/>
      <c r="F50" s="7" t="n"/>
      <c r="G50" s="6" t="n"/>
      <c r="H50" s="6" t="n"/>
      <c r="I50" s="8" t="n"/>
      <c r="J50" s="8" t="n"/>
      <c r="K50" s="10">
        <f>IF(H50="","",IF(J50&lt;&gt;"","Closed",IF(I50&lt;Summary!$B$3,"Overdue","Open")))</f>
        <v/>
      </c>
    </row>
    <row r="51">
      <c r="A51" s="8" t="n"/>
      <c r="B51" s="6" t="n"/>
      <c r="C51" s="6" t="n"/>
      <c r="D51" s="6" t="n"/>
      <c r="E51" s="7" t="n"/>
      <c r="F51" s="7" t="n"/>
      <c r="G51" s="6" t="n"/>
      <c r="H51" s="6" t="n"/>
      <c r="I51" s="8" t="n"/>
      <c r="J51" s="8" t="n"/>
      <c r="K51" s="10">
        <f>IF(H51="","",IF(J51&lt;&gt;"","Closed",IF(I51&lt;Summary!$B$3,"Overdue","Open")))</f>
        <v/>
      </c>
    </row>
    <row r="52">
      <c r="A52" s="8" t="n"/>
      <c r="B52" s="6" t="n"/>
      <c r="C52" s="6" t="n"/>
      <c r="D52" s="6" t="n"/>
      <c r="E52" s="7" t="n"/>
      <c r="F52" s="7" t="n"/>
      <c r="G52" s="6" t="n"/>
      <c r="H52" s="6" t="n"/>
      <c r="I52" s="8" t="n"/>
      <c r="J52" s="8" t="n"/>
      <c r="K52" s="10">
        <f>IF(H52="","",IF(J52&lt;&gt;"","Closed",IF(I52&lt;Summary!$B$3,"Overdue","Open")))</f>
        <v/>
      </c>
    </row>
    <row r="53">
      <c r="A53" s="8" t="n"/>
      <c r="B53" s="6" t="n"/>
      <c r="C53" s="6" t="n"/>
      <c r="D53" s="6" t="n"/>
      <c r="E53" s="7" t="n"/>
      <c r="F53" s="7" t="n"/>
      <c r="G53" s="6" t="n"/>
      <c r="H53" s="6" t="n"/>
      <c r="I53" s="8" t="n"/>
      <c r="J53" s="8" t="n"/>
      <c r="K53" s="10">
        <f>IF(H53="","",IF(J53&lt;&gt;"","Closed",IF(I53&lt;Summary!$B$3,"Overdue","Open")))</f>
        <v/>
      </c>
    </row>
    <row r="54">
      <c r="A54" s="8" t="n"/>
      <c r="B54" s="6" t="n"/>
      <c r="C54" s="6" t="n"/>
      <c r="D54" s="6" t="n"/>
      <c r="E54" s="7" t="n"/>
      <c r="F54" s="7" t="n"/>
      <c r="G54" s="6" t="n"/>
      <c r="H54" s="6" t="n"/>
      <c r="I54" s="8" t="n"/>
      <c r="J54" s="8" t="n"/>
      <c r="K54" s="10">
        <f>IF(H54="","",IF(J54&lt;&gt;"","Closed",IF(I54&lt;Summary!$B$3,"Overdue","Open")))</f>
        <v/>
      </c>
    </row>
  </sheetData>
  <conditionalFormatting sqref="K5:K54">
    <cfRule type="cellIs" priority="1" operator="equal" dxfId="1">
      <formula>"Overdue"</formula>
    </cfRule>
    <cfRule type="cellIs" priority="2" operator="equal" dxfId="0">
      <formula>"Closed"</formula>
    </cfRule>
  </conditionalFormatting>
  <dataValidations count="2">
    <dataValidation sqref="E5:E54" showDropDown="0" showInputMessage="0" showErrorMessage="1" allowBlank="1" errorTitle="Invalid entry" error="Pick a value from the list." type="list">
      <formula1>"Y,N,Partly"</formula1>
    </dataValidation>
    <dataValidation sqref="F5:F54" showDropDown="0" showInputMessage="0" showErrorMessage="1" allowBlank="1" errorTitle="Invalid entry" error="Pick a value from the list." type="list">
      <formula1>"Y,N"</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2026-10-05T21:15:10Z</dcterms:created>
  <dcterms:modified xsi:type="dcterms:W3CDTF">2026-10-05T21:15:10Z</dcterms:modified>
</cp:coreProperties>
</file>