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d2 Constants Reference" sheetId="2" state="visible" r:id="rId2"/>
    <sheet name="Raw Data Collection" sheetId="3" state="visible" r:id="rId3"/>
    <sheet name="Capability Calcula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7">
    <font>
      <name val="Calibri"/>
      <family val="2"/>
      <color theme="1"/>
      <sz val="11"/>
      <scheme val="minor"/>
    </font>
    <font>
      <name val="Arial"/>
      <b val="1"/>
      <color rgb="00153F8A"/>
      <sz val="16"/>
    </font>
    <font>
      <name val="Arial"/>
      <b val="1"/>
      <color rgb="00153F8A"/>
      <sz val="12"/>
    </font>
    <font>
      <name val="Arial"/>
      <sz val="10"/>
    </font>
    <font>
      <name val="Arial"/>
      <b val="1"/>
      <color rgb="00FFFFFF"/>
      <sz val="11"/>
    </font>
    <font>
      <name val="Arial"/>
      <i val="1"/>
      <color rgb="00666666"/>
      <sz val="9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53F8A"/>
      </patternFill>
    </fill>
    <fill>
      <patternFill patternType="solid">
        <fgColor rgb="00FFF7D6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5" fillId="0" borderId="0" pivotButton="0" quotePrefix="0" xfId="0"/>
    <xf numFmtId="0" fontId="6" fillId="0" borderId="0" pivotButton="0" quotePrefix="0" xfId="0"/>
    <xf numFmtId="0" fontId="3" fillId="3" borderId="1" pivotButton="0" quotePrefix="0" xfId="0"/>
    <xf numFmtId="0" fontId="4" fillId="2" borderId="0" applyAlignment="1" pivotButton="0" quotePrefix="0" xfId="0">
      <alignment horizontal="center" wrapText="1"/>
    </xf>
    <xf numFmtId="0" fontId="3" fillId="0" borderId="0" applyAlignment="1" pivotButton="0" quotePrefix="0" xfId="0">
      <alignment horizontal="center"/>
    </xf>
    <xf numFmtId="164" fontId="3" fillId="0" borderId="1" pivotButton="0" quotePrefix="0" xfId="0"/>
    <xf numFmtId="0" fontId="3" fillId="0" borderId="1" pivotButton="0" quotePrefix="0" xfId="0"/>
    <xf numFmtId="164" fontId="0" fillId="0" borderId="0" pivotButton="0" quotePrefix="0" xfId="0"/>
    <xf numFmtId="165" fontId="0" fillId="0" borderId="0" pivotButton="0" quotePrefix="0" xfId="0"/>
    <xf numFmtId="2" fontId="0" fillId="0" borderId="0" pivotButton="0" quotePrefix="0" xfId="0"/>
    <xf numFmtId="0" fontId="5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Process Capability Study Data Sheet</t>
        </is>
      </c>
    </row>
    <row r="2">
      <c r="A2" t="inlineStr"/>
    </row>
    <row r="3">
      <c r="A3" s="2" t="inlineStr">
        <is>
          <t>What this workbook is for</t>
        </is>
      </c>
    </row>
    <row r="4" ht="28" customHeight="1">
      <c r="A4" s="3" t="inlineStr">
        <is>
          <t>This workbook collects the same subgroup data used for an X-bar/R control chart and turns it into a process capability study: Cp, Cpk (short-term, within-subgroup) and Pp, Ppk (long-term, overall).</t>
        </is>
      </c>
    </row>
    <row r="5">
      <c r="A5" t="inlineStr"/>
    </row>
    <row r="6">
      <c r="A6" s="2" t="inlineStr">
        <is>
          <t>How to use it</t>
        </is>
      </c>
    </row>
    <row r="7" ht="28" customHeight="1">
      <c r="A7" s="3" t="inlineStr">
        <is>
          <t>1. Fill in the yellow header cells: part, characteristic, USL, LSL, and subgroup size.</t>
        </is>
      </c>
    </row>
    <row r="8" ht="28" customHeight="1">
      <c r="A8" s="3" t="inlineStr">
        <is>
          <t>2. Enter at least 20-25 subgroups of readings on the 'Raw Data Collection' tab. Averages and ranges calculate automatically.</t>
        </is>
      </c>
    </row>
    <row r="9" ht="28" customHeight="1">
      <c r="A9" s="3" t="inlineStr">
        <is>
          <t>3. The 'Capability Calculations' tab pulls those results and calculates sigma-within (from R-bar and the d2 constant), sigma-overall (the sample standard deviation of every reading), Cp, Cpk, Pp, and Ppk automatically.</t>
        </is>
      </c>
    </row>
    <row r="10" ht="28" customHeight="1">
      <c r="A10" s="3" t="inlineStr">
        <is>
          <t>4. Confirm the process is in statistical control (no out-of-control points) before trusting the capability numbers — capability indices calculated on an unstable process are not meaningful.</t>
        </is>
      </c>
    </row>
    <row r="11">
      <c r="A11" t="inlineStr"/>
    </row>
    <row r="12">
      <c r="A12" s="2" t="inlineStr">
        <is>
          <t>Reference</t>
        </is>
      </c>
    </row>
    <row r="13" ht="28" customHeight="1">
      <c r="A13" s="3" t="inlineStr">
        <is>
          <t>Full method and a worked example: sixsigmakaizen.com/guides/process-capability/</t>
        </is>
      </c>
    </row>
    <row r="14" ht="28" customHeight="1">
      <c r="A14" s="3" t="inlineStr">
        <is>
          <t>Companion calculator: sixsigmakaizen.com/tools/process-capability-helper/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0" customWidth="1" min="2" max="2"/>
  </cols>
  <sheetData>
    <row r="1">
      <c r="A1" s="4" t="inlineStr">
        <is>
          <t>n (subgroup size)</t>
        </is>
      </c>
      <c r="B1" s="4" t="inlineStr">
        <is>
          <t>d2</t>
        </is>
      </c>
    </row>
    <row r="2">
      <c r="A2" s="5" t="n">
        <v>2</v>
      </c>
      <c r="B2" s="5" t="n">
        <v>1.128</v>
      </c>
    </row>
    <row r="3">
      <c r="A3" s="5" t="n">
        <v>3</v>
      </c>
      <c r="B3" s="5" t="n">
        <v>1.693</v>
      </c>
    </row>
    <row r="4">
      <c r="A4" s="5" t="n">
        <v>4</v>
      </c>
      <c r="B4" s="5" t="n">
        <v>2.059</v>
      </c>
    </row>
    <row r="5">
      <c r="A5" s="5" t="n">
        <v>5</v>
      </c>
      <c r="B5" s="5" t="n">
        <v>2.326</v>
      </c>
    </row>
    <row r="6">
      <c r="A6" s="5" t="n">
        <v>6</v>
      </c>
      <c r="B6" s="5" t="n">
        <v>2.534</v>
      </c>
    </row>
    <row r="7">
      <c r="A7" s="5" t="n">
        <v>7</v>
      </c>
      <c r="B7" s="5" t="n">
        <v>2.704</v>
      </c>
    </row>
    <row r="8">
      <c r="A8" s="5" t="n">
        <v>8</v>
      </c>
      <c r="B8" s="5" t="n">
        <v>2.847</v>
      </c>
    </row>
    <row r="9">
      <c r="A9" s="5" t="n">
        <v>9</v>
      </c>
      <c r="B9" s="5" t="n">
        <v>2.97</v>
      </c>
    </row>
    <row r="10">
      <c r="A10" s="5" t="n">
        <v>10</v>
      </c>
      <c r="B10" s="5" t="n">
        <v>3.078</v>
      </c>
    </row>
    <row r="12">
      <c r="A12" s="6" t="inlineStr">
        <is>
          <t>Source: standard Shewhart control chart d2 constants (AIAG SPC reference).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7" t="inlineStr">
        <is>
          <t>Part / Product:</t>
        </is>
      </c>
      <c r="B1" s="8" t="inlineStr">
        <is>
          <t>Ridgeline Housing 4210</t>
        </is>
      </c>
    </row>
    <row r="2">
      <c r="A2" s="7" t="inlineStr">
        <is>
          <t>Characteristic:</t>
        </is>
      </c>
      <c r="B2" s="8" t="inlineStr">
        <is>
          <t>Bore diameter</t>
        </is>
      </c>
    </row>
    <row r="3">
      <c r="A3" s="7" t="inlineStr">
        <is>
          <t>USL (Upper Spec Limit):</t>
        </is>
      </c>
      <c r="B3" s="8" t="n">
        <v>25.03</v>
      </c>
    </row>
    <row r="4">
      <c r="A4" s="7" t="inlineStr">
        <is>
          <t>LSL (Lower Spec Limit):</t>
        </is>
      </c>
      <c r="B4" s="8" t="n">
        <v>24.97</v>
      </c>
    </row>
    <row r="5">
      <c r="A5" s="7" t="inlineStr">
        <is>
          <t>Subgroup size (n):</t>
        </is>
      </c>
      <c r="B5" s="8" t="n">
        <v>5</v>
      </c>
    </row>
    <row r="6">
      <c r="A6" s="7" t="inlineStr">
        <is>
          <t>Prepared by:</t>
        </is>
      </c>
      <c r="B6" s="8" t="inlineStr">
        <is>
          <t>Enter name</t>
        </is>
      </c>
    </row>
    <row r="7">
      <c r="A7" s="7" t="inlineStr">
        <is>
          <t>Date:</t>
        </is>
      </c>
      <c r="B7" s="8" t="inlineStr">
        <is>
          <t>Enter date</t>
        </is>
      </c>
    </row>
    <row r="8">
      <c r="A8" s="6" t="inlineStr">
        <is>
          <t>Legend: yellow cells are for you to fill in. Row 1 example values show the expected format.</t>
        </is>
      </c>
    </row>
    <row r="10">
      <c r="A10" s="9" t="inlineStr">
        <is>
          <t>Subgroup #</t>
        </is>
      </c>
      <c r="B10" s="9" t="inlineStr">
        <is>
          <t>Reading 1</t>
        </is>
      </c>
      <c r="C10" s="9" t="inlineStr">
        <is>
          <t>Reading 2</t>
        </is>
      </c>
      <c r="D10" s="9" t="inlineStr">
        <is>
          <t>Reading 3</t>
        </is>
      </c>
      <c r="E10" s="9" t="inlineStr">
        <is>
          <t>Reading 4</t>
        </is>
      </c>
      <c r="F10" s="9" t="inlineStr">
        <is>
          <t>Reading 5</t>
        </is>
      </c>
      <c r="G10" s="9" t="inlineStr">
        <is>
          <t>Average</t>
        </is>
      </c>
      <c r="H10" s="9" t="inlineStr">
        <is>
          <t>Range</t>
        </is>
      </c>
    </row>
    <row r="11">
      <c r="A11" s="10" t="n">
        <v>1</v>
      </c>
      <c r="B11" s="8" t="n">
        <v>25.001</v>
      </c>
      <c r="C11" s="8" t="n">
        <v>25.002</v>
      </c>
      <c r="D11" s="8" t="n">
        <v>24.999</v>
      </c>
      <c r="E11" s="8" t="n">
        <v>25.003</v>
      </c>
      <c r="F11" s="8" t="n">
        <v>25</v>
      </c>
      <c r="G11" s="11">
        <f>IFERROR(AVERAGE(B11:F11),"")</f>
        <v/>
      </c>
      <c r="H11" s="11">
        <f>IF(COUNT(B11:F11)=0,"",MAX(B11:F11)-MIN(B11:F11))</f>
        <v/>
      </c>
    </row>
    <row r="12">
      <c r="A12" s="10" t="n">
        <v>2</v>
      </c>
      <c r="B12" s="12" t="n"/>
      <c r="C12" s="12" t="n"/>
      <c r="D12" s="12" t="n"/>
      <c r="E12" s="12" t="n"/>
      <c r="F12" s="12" t="n"/>
      <c r="G12" s="11">
        <f>IFERROR(AVERAGE(B12:F12),"")</f>
        <v/>
      </c>
      <c r="H12" s="11">
        <f>IF(COUNT(B12:F12)=0,"",MAX(B12:F12)-MIN(B12:F12))</f>
        <v/>
      </c>
    </row>
    <row r="13">
      <c r="A13" s="10" t="n">
        <v>3</v>
      </c>
      <c r="B13" s="12" t="n"/>
      <c r="C13" s="12" t="n"/>
      <c r="D13" s="12" t="n"/>
      <c r="E13" s="12" t="n"/>
      <c r="F13" s="12" t="n"/>
      <c r="G13" s="11">
        <f>IFERROR(AVERAGE(B13:F13),"")</f>
        <v/>
      </c>
      <c r="H13" s="11">
        <f>IF(COUNT(B13:F13)=0,"",MAX(B13:F13)-MIN(B13:F13))</f>
        <v/>
      </c>
    </row>
    <row r="14">
      <c r="A14" s="10" t="n">
        <v>4</v>
      </c>
      <c r="B14" s="12" t="n"/>
      <c r="C14" s="12" t="n"/>
      <c r="D14" s="12" t="n"/>
      <c r="E14" s="12" t="n"/>
      <c r="F14" s="12" t="n"/>
      <c r="G14" s="11">
        <f>IFERROR(AVERAGE(B14:F14),"")</f>
        <v/>
      </c>
      <c r="H14" s="11">
        <f>IF(COUNT(B14:F14)=0,"",MAX(B14:F14)-MIN(B14:F14))</f>
        <v/>
      </c>
    </row>
    <row r="15">
      <c r="A15" s="10" t="n">
        <v>5</v>
      </c>
      <c r="B15" s="12" t="n"/>
      <c r="C15" s="12" t="n"/>
      <c r="D15" s="12" t="n"/>
      <c r="E15" s="12" t="n"/>
      <c r="F15" s="12" t="n"/>
      <c r="G15" s="11">
        <f>IFERROR(AVERAGE(B15:F15),"")</f>
        <v/>
      </c>
      <c r="H15" s="11">
        <f>IF(COUNT(B15:F15)=0,"",MAX(B15:F15)-MIN(B15:F15))</f>
        <v/>
      </c>
    </row>
    <row r="16">
      <c r="A16" s="10" t="n">
        <v>6</v>
      </c>
      <c r="B16" s="12" t="n"/>
      <c r="C16" s="12" t="n"/>
      <c r="D16" s="12" t="n"/>
      <c r="E16" s="12" t="n"/>
      <c r="F16" s="12" t="n"/>
      <c r="G16" s="11">
        <f>IFERROR(AVERAGE(B16:F16),"")</f>
        <v/>
      </c>
      <c r="H16" s="11">
        <f>IF(COUNT(B16:F16)=0,"",MAX(B16:F16)-MIN(B16:F16))</f>
        <v/>
      </c>
    </row>
    <row r="17">
      <c r="A17" s="10" t="n">
        <v>7</v>
      </c>
      <c r="B17" s="12" t="n"/>
      <c r="C17" s="12" t="n"/>
      <c r="D17" s="12" t="n"/>
      <c r="E17" s="12" t="n"/>
      <c r="F17" s="12" t="n"/>
      <c r="G17" s="11">
        <f>IFERROR(AVERAGE(B17:F17),"")</f>
        <v/>
      </c>
      <c r="H17" s="11">
        <f>IF(COUNT(B17:F17)=0,"",MAX(B17:F17)-MIN(B17:F17))</f>
        <v/>
      </c>
    </row>
    <row r="18">
      <c r="A18" s="10" t="n">
        <v>8</v>
      </c>
      <c r="B18" s="12" t="n"/>
      <c r="C18" s="12" t="n"/>
      <c r="D18" s="12" t="n"/>
      <c r="E18" s="12" t="n"/>
      <c r="F18" s="12" t="n"/>
      <c r="G18" s="11">
        <f>IFERROR(AVERAGE(B18:F18),"")</f>
        <v/>
      </c>
      <c r="H18" s="11">
        <f>IF(COUNT(B18:F18)=0,"",MAX(B18:F18)-MIN(B18:F18))</f>
        <v/>
      </c>
    </row>
    <row r="19">
      <c r="A19" s="10" t="n">
        <v>9</v>
      </c>
      <c r="B19" s="12" t="n"/>
      <c r="C19" s="12" t="n"/>
      <c r="D19" s="12" t="n"/>
      <c r="E19" s="12" t="n"/>
      <c r="F19" s="12" t="n"/>
      <c r="G19" s="11">
        <f>IFERROR(AVERAGE(B19:F19),"")</f>
        <v/>
      </c>
      <c r="H19" s="11">
        <f>IF(COUNT(B19:F19)=0,"",MAX(B19:F19)-MIN(B19:F19))</f>
        <v/>
      </c>
    </row>
    <row r="20">
      <c r="A20" s="10" t="n">
        <v>10</v>
      </c>
      <c r="B20" s="12" t="n"/>
      <c r="C20" s="12" t="n"/>
      <c r="D20" s="12" t="n"/>
      <c r="E20" s="12" t="n"/>
      <c r="F20" s="12" t="n"/>
      <c r="G20" s="11">
        <f>IFERROR(AVERAGE(B20:F20),"")</f>
        <v/>
      </c>
      <c r="H20" s="11">
        <f>IF(COUNT(B20:F20)=0,"",MAX(B20:F20)-MIN(B20:F20))</f>
        <v/>
      </c>
    </row>
    <row r="21">
      <c r="A21" s="10" t="n">
        <v>11</v>
      </c>
      <c r="B21" s="12" t="n"/>
      <c r="C21" s="12" t="n"/>
      <c r="D21" s="12" t="n"/>
      <c r="E21" s="12" t="n"/>
      <c r="F21" s="12" t="n"/>
      <c r="G21" s="11">
        <f>IFERROR(AVERAGE(B21:F21),"")</f>
        <v/>
      </c>
      <c r="H21" s="11">
        <f>IF(COUNT(B21:F21)=0,"",MAX(B21:F21)-MIN(B21:F21))</f>
        <v/>
      </c>
    </row>
    <row r="22">
      <c r="A22" s="10" t="n">
        <v>12</v>
      </c>
      <c r="B22" s="12" t="n"/>
      <c r="C22" s="12" t="n"/>
      <c r="D22" s="12" t="n"/>
      <c r="E22" s="12" t="n"/>
      <c r="F22" s="12" t="n"/>
      <c r="G22" s="11">
        <f>IFERROR(AVERAGE(B22:F22),"")</f>
        <v/>
      </c>
      <c r="H22" s="11">
        <f>IF(COUNT(B22:F22)=0,"",MAX(B22:F22)-MIN(B22:F22))</f>
        <v/>
      </c>
    </row>
    <row r="23">
      <c r="A23" s="10" t="n">
        <v>13</v>
      </c>
      <c r="B23" s="12" t="n"/>
      <c r="C23" s="12" t="n"/>
      <c r="D23" s="12" t="n"/>
      <c r="E23" s="12" t="n"/>
      <c r="F23" s="12" t="n"/>
      <c r="G23" s="11">
        <f>IFERROR(AVERAGE(B23:F23),"")</f>
        <v/>
      </c>
      <c r="H23" s="11">
        <f>IF(COUNT(B23:F23)=0,"",MAX(B23:F23)-MIN(B23:F23))</f>
        <v/>
      </c>
    </row>
    <row r="24">
      <c r="A24" s="10" t="n">
        <v>14</v>
      </c>
      <c r="B24" s="12" t="n"/>
      <c r="C24" s="12" t="n"/>
      <c r="D24" s="12" t="n"/>
      <c r="E24" s="12" t="n"/>
      <c r="F24" s="12" t="n"/>
      <c r="G24" s="11">
        <f>IFERROR(AVERAGE(B24:F24),"")</f>
        <v/>
      </c>
      <c r="H24" s="11">
        <f>IF(COUNT(B24:F24)=0,"",MAX(B24:F24)-MIN(B24:F24))</f>
        <v/>
      </c>
    </row>
    <row r="25">
      <c r="A25" s="10" t="n">
        <v>15</v>
      </c>
      <c r="B25" s="12" t="n"/>
      <c r="C25" s="12" t="n"/>
      <c r="D25" s="12" t="n"/>
      <c r="E25" s="12" t="n"/>
      <c r="F25" s="12" t="n"/>
      <c r="G25" s="11">
        <f>IFERROR(AVERAGE(B25:F25),"")</f>
        <v/>
      </c>
      <c r="H25" s="11">
        <f>IF(COUNT(B25:F25)=0,"",MAX(B25:F25)-MIN(B25:F25))</f>
        <v/>
      </c>
    </row>
    <row r="26">
      <c r="A26" s="10" t="n">
        <v>16</v>
      </c>
      <c r="B26" s="12" t="n"/>
      <c r="C26" s="12" t="n"/>
      <c r="D26" s="12" t="n"/>
      <c r="E26" s="12" t="n"/>
      <c r="F26" s="12" t="n"/>
      <c r="G26" s="11">
        <f>IFERROR(AVERAGE(B26:F26),"")</f>
        <v/>
      </c>
      <c r="H26" s="11">
        <f>IF(COUNT(B26:F26)=0,"",MAX(B26:F26)-MIN(B26:F26))</f>
        <v/>
      </c>
    </row>
    <row r="27">
      <c r="A27" s="10" t="n">
        <v>17</v>
      </c>
      <c r="B27" s="12" t="n"/>
      <c r="C27" s="12" t="n"/>
      <c r="D27" s="12" t="n"/>
      <c r="E27" s="12" t="n"/>
      <c r="F27" s="12" t="n"/>
      <c r="G27" s="11">
        <f>IFERROR(AVERAGE(B27:F27),"")</f>
        <v/>
      </c>
      <c r="H27" s="11">
        <f>IF(COUNT(B27:F27)=0,"",MAX(B27:F27)-MIN(B27:F27))</f>
        <v/>
      </c>
    </row>
    <row r="28">
      <c r="A28" s="10" t="n">
        <v>18</v>
      </c>
      <c r="B28" s="12" t="n"/>
      <c r="C28" s="12" t="n"/>
      <c r="D28" s="12" t="n"/>
      <c r="E28" s="12" t="n"/>
      <c r="F28" s="12" t="n"/>
      <c r="G28" s="11">
        <f>IFERROR(AVERAGE(B28:F28),"")</f>
        <v/>
      </c>
      <c r="H28" s="11">
        <f>IF(COUNT(B28:F28)=0,"",MAX(B28:F28)-MIN(B28:F28))</f>
        <v/>
      </c>
    </row>
    <row r="29">
      <c r="A29" s="10" t="n">
        <v>19</v>
      </c>
      <c r="B29" s="12" t="n"/>
      <c r="C29" s="12" t="n"/>
      <c r="D29" s="12" t="n"/>
      <c r="E29" s="12" t="n"/>
      <c r="F29" s="12" t="n"/>
      <c r="G29" s="11">
        <f>IFERROR(AVERAGE(B29:F29),"")</f>
        <v/>
      </c>
      <c r="H29" s="11">
        <f>IF(COUNT(B29:F29)=0,"",MAX(B29:F29)-MIN(B29:F29))</f>
        <v/>
      </c>
    </row>
    <row r="30">
      <c r="A30" s="10" t="n">
        <v>20</v>
      </c>
      <c r="B30" s="12" t="n"/>
      <c r="C30" s="12" t="n"/>
      <c r="D30" s="12" t="n"/>
      <c r="E30" s="12" t="n"/>
      <c r="F30" s="12" t="n"/>
      <c r="G30" s="11">
        <f>IFERROR(AVERAGE(B30:F30),"")</f>
        <v/>
      </c>
      <c r="H30" s="11">
        <f>IF(COUNT(B30:F30)=0,"",MAX(B30:F30)-MIN(B30:F30))</f>
        <v/>
      </c>
    </row>
    <row r="31">
      <c r="A31" s="10" t="n">
        <v>21</v>
      </c>
      <c r="B31" s="12" t="n"/>
      <c r="C31" s="12" t="n"/>
      <c r="D31" s="12" t="n"/>
      <c r="E31" s="12" t="n"/>
      <c r="F31" s="12" t="n"/>
      <c r="G31" s="11">
        <f>IFERROR(AVERAGE(B31:F31),"")</f>
        <v/>
      </c>
      <c r="H31" s="11">
        <f>IF(COUNT(B31:F31)=0,"",MAX(B31:F31)-MIN(B31:F31))</f>
        <v/>
      </c>
    </row>
    <row r="32">
      <c r="A32" s="10" t="n">
        <v>22</v>
      </c>
      <c r="B32" s="12" t="n"/>
      <c r="C32" s="12" t="n"/>
      <c r="D32" s="12" t="n"/>
      <c r="E32" s="12" t="n"/>
      <c r="F32" s="12" t="n"/>
      <c r="G32" s="11">
        <f>IFERROR(AVERAGE(B32:F32),"")</f>
        <v/>
      </c>
      <c r="H32" s="11">
        <f>IF(COUNT(B32:F32)=0,"",MAX(B32:F32)-MIN(B32:F32))</f>
        <v/>
      </c>
    </row>
    <row r="33">
      <c r="A33" s="10" t="n">
        <v>23</v>
      </c>
      <c r="B33" s="12" t="n"/>
      <c r="C33" s="12" t="n"/>
      <c r="D33" s="12" t="n"/>
      <c r="E33" s="12" t="n"/>
      <c r="F33" s="12" t="n"/>
      <c r="G33" s="11">
        <f>IFERROR(AVERAGE(B33:F33),"")</f>
        <v/>
      </c>
      <c r="H33" s="11">
        <f>IF(COUNT(B33:F33)=0,"",MAX(B33:F33)-MIN(B33:F33))</f>
        <v/>
      </c>
    </row>
    <row r="34">
      <c r="A34" s="10" t="n">
        <v>24</v>
      </c>
      <c r="B34" s="12" t="n"/>
      <c r="C34" s="12" t="n"/>
      <c r="D34" s="12" t="n"/>
      <c r="E34" s="12" t="n"/>
      <c r="F34" s="12" t="n"/>
      <c r="G34" s="11">
        <f>IFERROR(AVERAGE(B34:F34),"")</f>
        <v/>
      </c>
      <c r="H34" s="11">
        <f>IF(COUNT(B34:F34)=0,"",MAX(B34:F34)-MIN(B34:F34))</f>
        <v/>
      </c>
    </row>
    <row r="35">
      <c r="A35" s="10" t="n">
        <v>25</v>
      </c>
      <c r="B35" s="12" t="n"/>
      <c r="C35" s="12" t="n"/>
      <c r="D35" s="12" t="n"/>
      <c r="E35" s="12" t="n"/>
      <c r="F35" s="12" t="n"/>
      <c r="G35" s="11">
        <f>IFERROR(AVERAGE(B35:F35),"")</f>
        <v/>
      </c>
      <c r="H35" s="11">
        <f>IF(COUNT(B35:F35)=0,"",MAX(B35:F35)-MIN(B35:F35))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6" customWidth="1" min="2" max="2"/>
  </cols>
  <sheetData>
    <row r="1">
      <c r="A1" s="7" t="inlineStr">
        <is>
          <t>USL:</t>
        </is>
      </c>
      <c r="B1" s="13">
        <f>'Raw Data Collection'!B3</f>
        <v/>
      </c>
    </row>
    <row r="2">
      <c r="A2" s="7" t="inlineStr">
        <is>
          <t>LSL:</t>
        </is>
      </c>
      <c r="B2" s="13">
        <f>'Raw Data Collection'!B4</f>
        <v/>
      </c>
    </row>
    <row r="3">
      <c r="A3" s="7" t="inlineStr">
        <is>
          <t>Subgroup size (n):</t>
        </is>
      </c>
      <c r="B3">
        <f>'Raw Data Collection'!B5</f>
        <v/>
      </c>
    </row>
    <row r="5">
      <c r="A5" s="7" t="inlineStr">
        <is>
          <t>X-double-bar (grand average):</t>
        </is>
      </c>
      <c r="B5" s="13">
        <f>IFERROR(AVERAGE('Raw Data Collection'!G11:G35),"")</f>
        <v/>
      </c>
    </row>
    <row r="6">
      <c r="A6" s="7" t="inlineStr">
        <is>
          <t>R-bar (average range):</t>
        </is>
      </c>
      <c r="B6" s="13">
        <f>IFERROR(AVERAGE('Raw Data Collection'!H11:H35),"")</f>
        <v/>
      </c>
    </row>
    <row r="7">
      <c r="A7" s="7" t="inlineStr">
        <is>
          <t>d2 (from d2 Constants Reference, by n):</t>
        </is>
      </c>
      <c r="B7">
        <f>IFERROR(INDEX('d2 Constants Reference'!$B$2:$B$10,MATCH(B3,'d2 Constants Reference'!$A$2:$A$10,0)),"")</f>
        <v/>
      </c>
    </row>
    <row r="8">
      <c r="A8" s="7" t="inlineStr">
        <is>
          <t>Sigma-within (R-bar / d2):</t>
        </is>
      </c>
      <c r="B8" s="14">
        <f>IFERROR(B6/B7,"")</f>
        <v/>
      </c>
    </row>
    <row r="9">
      <c r="A9" s="7" t="inlineStr">
        <is>
          <t>Sigma-overall (sample st. dev. of all readings):</t>
        </is>
      </c>
      <c r="B9" s="14">
        <f>IFERROR(STDEV('Raw Data Collection'!B11:F35),"")</f>
        <v/>
      </c>
    </row>
    <row r="11">
      <c r="A11" s="7" t="inlineStr">
        <is>
          <t>Cp (=(USL-LSL)/(6 x sigma-within)):</t>
        </is>
      </c>
      <c r="B11" s="15">
        <f>IFERROR((B1-B2)/(6*B8),"")</f>
        <v/>
      </c>
    </row>
    <row r="12">
      <c r="A12" s="7" t="inlineStr">
        <is>
          <t>Cpu (=(USL-Xbb)/(3 x sigma-within)):</t>
        </is>
      </c>
      <c r="B12" s="15">
        <f>IFERROR((B1-B5)/(3*B8),"")</f>
        <v/>
      </c>
    </row>
    <row r="13">
      <c r="A13" s="7" t="inlineStr">
        <is>
          <t>Cpl (=(Xbb-LSL)/(3 x sigma-within)):</t>
        </is>
      </c>
      <c r="B13" s="15">
        <f>IFERROR((B5-B2)/(3*B8),"")</f>
        <v/>
      </c>
    </row>
    <row r="14">
      <c r="A14" s="7" t="inlineStr">
        <is>
          <t>Cpk (=MIN(Cpu, Cpl)):</t>
        </is>
      </c>
      <c r="B14" s="15">
        <f>IFERROR(MIN(B12,B13),"")</f>
        <v/>
      </c>
    </row>
    <row r="16">
      <c r="A16" s="7" t="inlineStr">
        <is>
          <t>Pp (=(USL-LSL)/(6 x sigma-overall)):</t>
        </is>
      </c>
      <c r="B16" s="15">
        <f>IFERROR((B1-B2)/(6*B9),"")</f>
        <v/>
      </c>
    </row>
    <row r="17">
      <c r="A17" s="7" t="inlineStr">
        <is>
          <t>Ppu (=(USL-Xbb)/(3 x sigma-overall)):</t>
        </is>
      </c>
      <c r="B17" s="15">
        <f>IFERROR((B1-B5)/(3*B9),"")</f>
        <v/>
      </c>
    </row>
    <row r="18">
      <c r="A18" s="7" t="inlineStr">
        <is>
          <t>Ppl (=(Xbb-LSL)/(3 x sigma-overall)):</t>
        </is>
      </c>
      <c r="B18" s="15">
        <f>IFERROR((B5-B2)/(3*B9),"")</f>
        <v/>
      </c>
    </row>
    <row r="19">
      <c r="A19" s="7" t="inlineStr">
        <is>
          <t>Ppk (=MIN(Ppu, Ppl)):</t>
        </is>
      </c>
      <c r="B19" s="15">
        <f>IFERROR(MIN(B17,B18),"")</f>
        <v/>
      </c>
    </row>
    <row r="21">
      <c r="A21" s="7" t="inlineStr">
        <is>
          <t>Interpretation:</t>
        </is>
      </c>
      <c r="B21" s="7">
        <f>IFERROR(IF(MIN(B12,B13)&gt;=1.33,"Capable",IF(MIN(B12,B13)&gt;=1,"Marginally capable","Not capable")),"")</f>
        <v/>
      </c>
    </row>
    <row r="23" ht="30" customHeight="1">
      <c r="A23" s="16" t="inlineStr">
        <is>
          <t>Note: Cp/Cpk use sigma-within (short-term). Pp/Ppk use sigma-overall (long-term). Cpk higher than Ppk usually signals a special-cause shift or drift within the study period.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2026-09-05T06:12:28Z</dcterms:created>
  <dcterms:modified xsi:type="dcterms:W3CDTF">2026-09-05T06:12:28Z</dcterms:modified>
</cp:coreProperties>
</file>