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worksheets/sheet4.xml" ContentType="application/vnd.openxmlformats-officedocument.spreadsheetml.worksheet+xml"/>
  <Override PartName="/xl/worksheets/sheet5.xml" ContentType="application/vnd.openxmlformats-officedocument.spreadsheetml.worksheet+xml"/>
  <Override PartName="/xl/tables/table2.xml" ContentType="application/vnd.openxmlformats-officedocument.spreadsheetml.table+xml"/>
  <Override PartName="/xl/worksheets/sheet6.xml" ContentType="application/vnd.openxmlformats-officedocument.spreadsheetml.worksheet+xml"/>
  <Override PartName="/xl/drawings/drawing1.xml" ContentType="application/vnd.openxmlformats-officedocument.drawing+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How-To" sheetId="1" state="visible" r:id="rId1"/>
    <sheet name="Charter" sheetId="2" state="visible" r:id="rId2"/>
    <sheet name="Members" sheetId="3" state="visible" r:id="rId3"/>
    <sheet name="Agenda" sheetId="4" state="visible" r:id="rId4"/>
    <sheet name="Action Log" sheetId="5" state="visible" r:id="rId5"/>
    <sheet name="Metrics" sheetId="6" state="visible" r:id="rId6"/>
  </sheets>
  <definedNames/>
  <calcPr calcId="124519" fullCalcOnLoad="1"/>
</workbook>
</file>

<file path=xl/styles.xml><?xml version="1.0" encoding="utf-8"?>
<styleSheet xmlns="http://schemas.openxmlformats.org/spreadsheetml/2006/main">
  <numFmts count="2">
    <numFmt numFmtId="164" formatCode="yyyy-mm-dd"/>
    <numFmt numFmtId="165" formatCode="0.0"/>
  </numFmts>
  <fonts count="6">
    <font>
      <name val="Calibri"/>
      <family val="2"/>
      <color theme="1"/>
      <sz val="11"/>
      <scheme val="minor"/>
    </font>
    <font>
      <name val="Calibri"/>
      <b val="1"/>
      <color rgb="00153F8A"/>
      <sz val="16"/>
    </font>
    <font>
      <name val="Calibri"/>
      <b val="1"/>
      <color rgb="004D5B6B"/>
      <sz val="11"/>
    </font>
    <font>
      <name val="Calibri"/>
      <sz val="11"/>
    </font>
    <font>
      <name val="Calibri"/>
      <i val="1"/>
      <color rgb="004D5B6B"/>
      <sz val="10"/>
    </font>
    <font>
      <name val="Calibri"/>
      <b val="1"/>
      <color rgb="00FFFFFF"/>
      <sz val="11"/>
    </font>
  </fonts>
  <fills count="4">
    <fill>
      <patternFill/>
    </fill>
    <fill>
      <patternFill patternType="gray125"/>
    </fill>
    <fill>
      <patternFill patternType="solid">
        <fgColor rgb="00FFF9E5"/>
      </patternFill>
    </fill>
    <fill>
      <patternFill patternType="solid">
        <fgColor rgb="00153F8A"/>
      </patternFill>
    </fill>
  </fills>
  <borders count="2">
    <border>
      <left/>
      <right/>
      <top/>
      <bottom/>
      <diagonal/>
    </border>
    <border>
      <left style="thin">
        <color rgb="00C5CDD8"/>
      </left>
      <right style="thin">
        <color rgb="00C5CDD8"/>
      </right>
      <top style="thin">
        <color rgb="00C5CDD8"/>
      </top>
      <bottom style="thin">
        <color rgb="00C5CDD8"/>
      </bottom>
    </border>
  </borders>
  <cellStyleXfs count="1">
    <xf numFmtId="0" fontId="0" fillId="0" borderId="0"/>
  </cellStyleXfs>
  <cellXfs count="18">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pivotButton="0" quotePrefix="0" xfId="0"/>
    <xf numFmtId="0" fontId="3" fillId="2" borderId="1" applyAlignment="1" pivotButton="0" quotePrefix="0" xfId="0">
      <alignment vertical="top" wrapText="1"/>
    </xf>
    <xf numFmtId="0" fontId="5" fillId="3" borderId="1" applyAlignment="1" pivotButton="0" quotePrefix="0" xfId="0">
      <alignment horizontal="center" vertical="center" wrapText="1"/>
    </xf>
    <xf numFmtId="164" fontId="3" fillId="2" borderId="1" applyAlignment="1" pivotButton="0" quotePrefix="0" xfId="0">
      <alignment vertical="top" wrapText="1"/>
    </xf>
    <xf numFmtId="0" fontId="3" fillId="2" borderId="1" applyAlignment="1" pivotButton="0" quotePrefix="0" xfId="0">
      <alignment horizontal="center" vertical="top"/>
    </xf>
    <xf numFmtId="9" fontId="3" fillId="0" borderId="1" applyAlignment="1" pivotButton="0" quotePrefix="0" xfId="0">
      <alignment horizontal="center" vertical="top"/>
    </xf>
    <xf numFmtId="0" fontId="0" fillId="0" borderId="1" pivotButton="0" quotePrefix="0" xfId="0"/>
    <xf numFmtId="0" fontId="3" fillId="2" borderId="1" pivotButton="0" quotePrefix="0" xfId="0"/>
    <xf numFmtId="0" fontId="2" fillId="0" borderId="0" pivotButton="0" quotePrefix="0" xfId="0"/>
    <xf numFmtId="0" fontId="3" fillId="0" borderId="1" applyAlignment="1" pivotButton="0" quotePrefix="0" xfId="0">
      <alignment horizontal="center" vertical="top"/>
    </xf>
    <xf numFmtId="0" fontId="3" fillId="0" borderId="1" pivotButton="0" quotePrefix="0" xfId="0"/>
    <xf numFmtId="1" fontId="3" fillId="0" borderId="1" applyAlignment="1" pivotButton="0" quotePrefix="0" xfId="0">
      <alignment horizontal="center" vertical="top"/>
    </xf>
    <xf numFmtId="0" fontId="3" fillId="0" borderId="1" applyAlignment="1" pivotButton="0" quotePrefix="0" xfId="0">
      <alignment vertical="top" wrapText="1"/>
    </xf>
    <xf numFmtId="165" fontId="3" fillId="0" borderId="1" applyAlignment="1" pivotButton="0" quotePrefix="0" xfId="0">
      <alignment horizontal="center" vertical="top"/>
    </xf>
  </cellXfs>
  <cellStyles count="1">
    <cellStyle name="Normal" xfId="0" builtinId="0" hidden="0"/>
  </cellStyles>
  <dxfs count="2">
    <dxf>
      <fill>
        <patternFill patternType="solid">
          <fgColor rgb="00F8C9C4"/>
          <bgColor rgb="00F8C9C4"/>
        </patternFill>
      </fill>
    </dxf>
    <dxf>
      <fill>
        <patternFill patternType="solid">
          <fgColor rgb="00CFEBD5"/>
          <bgColor rgb="00CFEBD5"/>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charts/chart1.xml><?xml version="1.0" encoding="utf-8"?>
<chartSpace xmlns:a="http://schemas.openxmlformats.org/drawingml/2006/main" xmlns="http://schemas.openxmlformats.org/drawingml/2006/chart">
  <style val="10"/>
  <chart>
    <title>
      <tx>
        <rich>
          <a:bodyPr/>
          <a:p>
            <a:pPr>
              <a:defRPr/>
            </a:pPr>
            <a:r>
              <a:t>Actions by status</a:t>
            </a:r>
          </a:p>
        </rich>
      </tx>
    </title>
    <plotArea>
      <barChart>
        <barDir val="col"/>
        <grouping val="clustered"/>
        <ser>
          <idx val="0"/>
          <order val="0"/>
          <spPr>
            <a:ln>
              <a:prstDash val="solid"/>
            </a:ln>
          </spPr>
          <cat>
            <numRef>
              <f>'Metrics'!$A$5:$A$7</f>
            </numRef>
          </cat>
          <val>
            <numRef>
              <f>'Metrics'!$B$5:$B$7</f>
            </numRef>
          </val>
        </ser>
        <gapWidth val="150"/>
        <axId val="10"/>
        <axId val="100"/>
      </barChart>
      <catAx>
        <axId val="10"/>
        <scaling>
          <orientation val="minMax"/>
        </scaling>
        <axPos val="l"/>
        <majorTickMark val="none"/>
        <minorTickMark val="none"/>
        <crossAx val="100"/>
        <lblOffset val="100"/>
      </catAx>
      <valAx>
        <axId val="100"/>
        <scaling>
          <orientation val="minMax"/>
          <min val="0"/>
        </scaling>
        <axPos val="l"/>
        <majorGridlines/>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 /></Relationships>
</file>

<file path=xl/drawings/drawing1.xml><?xml version="1.0" encoding="utf-8"?>
<wsDr xmlns:a="http://schemas.openxmlformats.org/drawingml/2006/main" xmlns:c="http://schemas.openxmlformats.org/drawingml/2006/chart" xmlns:r="http://schemas.openxmlformats.org/officeDocument/2006/relationships" xmlns="http://schemas.openxmlformats.org/drawingml/2006/spreadsheetDrawing">
  <oneCellAnchor>
    <from>
      <col>4</col>
      <colOff>0</colOff>
      <row>2</row>
      <rowOff>0</rowOff>
    </from>
    <ext cx="4320000" cy="2520000"/>
    <graphicFrame>
      <nvGraphicFramePr>
        <cNvPr id="1" name="Chart 1"/>
        <cNvGraphicFramePr/>
      </nvGraphicFramePr>
      <xfrm/>
      <a:graphic>
        <a:graphicData uri="http://schemas.openxmlformats.org/drawingml/2006/chart">
          <c:chart r:id="rId1"/>
        </a:graphicData>
      </a:graphic>
    </graphicFrame>
    <clientData/>
  </oneCellAnchor>
</wsDr>
</file>

<file path=xl/tables/table1.xml><?xml version="1.0" encoding="utf-8"?>
<table xmlns="http://schemas.openxmlformats.org/spreadsheetml/2006/main" id="1" name="Members" displayName="Members" ref="A4:T18" headerRowCount="1">
  <autoFilter ref="A4:T18"/>
  <tableColumns count="20">
    <tableColumn id="1" name="Name"/>
    <tableColumn id="2" name="Role on the committee"/>
    <tableColumn id="3" name="Area"/>
    <tableColumn id="4" name="Represents"/>
    <tableColumn id="5" name="Term start"/>
    <tableColumn id="6" name="Term end"/>
    <tableColumn id="7" name="Trained (Y/N)"/>
    <tableColumn id="8" name="Jan"/>
    <tableColumn id="9" name="Feb"/>
    <tableColumn id="10" name="Mar"/>
    <tableColumn id="11" name="Apr"/>
    <tableColumn id="12" name="May"/>
    <tableColumn id="13" name="Jun"/>
    <tableColumn id="14" name="Jul"/>
    <tableColumn id="15" name="Aug"/>
    <tableColumn id="16" name="Sep"/>
    <tableColumn id="17" name="Oct"/>
    <tableColumn id="18" name="Nov"/>
    <tableColumn id="19" name="Dec"/>
    <tableColumn id="20" name="Attendance"/>
  </tableColumns>
  <tableStyleInfo name="TableStyleLight9" showRowStripes="1"/>
</table>
</file>

<file path=xl/tables/table2.xml><?xml version="1.0" encoding="utf-8"?>
<table xmlns="http://schemas.openxmlformats.org/spreadsheetml/2006/main" id="2" name="Actions" displayName="Actions" ref="A4:K64" headerRowCount="1">
  <autoFilter ref="A4:K64"/>
  <tableColumns count="11">
    <tableColumn id="1" name="ID"/>
    <tableColumn id="2" name="Date raised"/>
    <tableColumn id="3" name="Source"/>
    <tableColumn id="4" name="Action"/>
    <tableColumn id="5" name="Owner"/>
    <tableColumn id="6" name="Due date"/>
    <tableColumn id="7" name="Date closed"/>
    <tableColumn id="8" name="Status"/>
    <tableColumn id="9" name="Days overdue"/>
    <tableColumn id="10" name="Closed on time?"/>
    <tableColumn id="11" name="Days to close"/>
  </tableColumns>
  <tableStyleInfo name="TableStyleLight9"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table" Target="/xl/tables/table1.xml" Id="rId1" /></Relationships>
</file>

<file path=xl/worksheets/_rels/sheet5.xml.rels><Relationships xmlns="http://schemas.openxmlformats.org/package/2006/relationships"><Relationship Type="http://schemas.openxmlformats.org/officeDocument/2006/relationships/table" Target="/xl/tables/table2.xml" Id="rId1" /></Relationships>
</file>

<file path=xl/worksheets/_rels/sheet6.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1:A14"/>
  <sheetViews>
    <sheetView workbookViewId="0">
      <selection activeCell="A1" sqref="A1"/>
    </sheetView>
  </sheetViews>
  <sheetFormatPr baseColWidth="8" defaultRowHeight="15"/>
  <cols>
    <col width="115" customWidth="1" min="1" max="1"/>
  </cols>
  <sheetData>
    <row r="1">
      <c r="A1" s="1" t="inlineStr">
        <is>
          <t>SAFETY COMMITTEE CHARTER AND MEETING PACK - HOW TO USE</t>
        </is>
      </c>
    </row>
    <row r="3">
      <c r="A3" s="2" t="inlineStr">
        <is>
          <t>What this workbook is</t>
        </is>
      </c>
    </row>
    <row r="4">
      <c r="A4" s="3" t="inlineStr">
        <is>
          <t>A working pack for a safety committee or safety team: a charter to agree, a members and attendance sheet, a standard agenda, an action log, and a metrics page that shows whether the committee is getting things done.</t>
        </is>
      </c>
    </row>
    <row r="5">
      <c r="A5" s="3" t="inlineStr">
        <is>
          <t>Educational template. It supports an organization's safety planning and records. It is not legal, regulatory, or professional safety advice and does not replace your organization's safety program, applicable laws and standards, or qualified safety professionals.</t>
        </is>
      </c>
    </row>
    <row r="6">
      <c r="A6" s="2" t="inlineStr">
        <is>
          <t>Steps</t>
        </is>
      </c>
    </row>
    <row r="7">
      <c r="A7" s="3" t="inlineStr">
        <is>
          <t>1. Charter: complete each section with your own text. The example text is a placeholder for a 140-employee plant. Agree the charter with management and worker representatives, and review it every year.</t>
        </is>
      </c>
    </row>
    <row r="8">
      <c r="A8" s="3" t="inlineStr">
        <is>
          <t>2. Members: list each member with their role, area, and term. Record attendance each month with P (present) or A (absent). Attendance percentage calculates.</t>
        </is>
      </c>
    </row>
    <row r="9">
      <c r="A9" s="3" t="inlineStr">
        <is>
          <t>3. Agenda: use or edit the standard agenda for each meeting. The total minutes calculates.</t>
        </is>
      </c>
    </row>
    <row r="10">
      <c r="A10" s="3" t="inlineStr">
        <is>
          <t>4. Action Log: enter every action with an owner and a due date. Status, days overdue, and on-time closure calculate. Review the log first at every meeting.</t>
        </is>
      </c>
    </row>
    <row r="11">
      <c r="A11" s="3" t="inlineStr">
        <is>
          <t>5. Metrics: read the open, overdue, and on-time closure figures and the average attendance. If actions are not being closed, the committee is talking, not acting.</t>
        </is>
      </c>
    </row>
    <row r="12">
      <c r="A12" s="2" t="inlineStr">
        <is>
          <t>Notes</t>
        </is>
      </c>
    </row>
    <row r="13">
      <c r="A13" s="3" t="inlineStr">
        <is>
          <t>Some jurisdictions require safety committees or representatives and set their size, makeup, and duties. Check the requirements that apply to you with qualified people.</t>
        </is>
      </c>
    </row>
    <row r="14">
      <c r="A14" s="3" t="inlineStr">
        <is>
          <t>The example members, actions, and charter text are placeholders showing how the formulas work. Overwrite them. Yellow cells are inputs; calculated cells contain formulas.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28" customWidth="1" min="1" max="1"/>
    <col width="100" customWidth="1" min="2" max="2"/>
  </cols>
  <sheetData>
    <row r="1">
      <c r="A1" s="1" t="inlineStr">
        <is>
          <t>SAFETY COMMITTEE CHARTER</t>
        </is>
      </c>
    </row>
    <row r="2">
      <c r="A2" s="4" t="inlineStr">
        <is>
          <t>Complete each section. Example text is a placeholder.</t>
        </is>
      </c>
    </row>
    <row r="4" ht="62" customHeight="1">
      <c r="A4" s="2" t="inlineStr">
        <is>
          <t>Purpose</t>
        </is>
      </c>
      <c r="B4" s="5" t="inlineStr">
        <is>
          <t>To involve workers and management in finding and fixing hazards, reviewing incidents and audits, and monitoring safety performance, so that every employee goes home safe.</t>
        </is>
      </c>
    </row>
    <row r="5" ht="62" customHeight="1">
      <c r="A5" s="2" t="inlineStr">
        <is>
          <t>Scope</t>
        </is>
      </c>
      <c r="B5" s="5" t="inlineStr">
        <is>
          <t>All employees, contractors, and visitors at Riverside Plant, including all shifts and areas.</t>
        </is>
      </c>
    </row>
    <row r="6" ht="62" customHeight="1">
      <c r="A6" s="2" t="inlineStr">
        <is>
          <t>Authority</t>
        </is>
      </c>
      <c r="B6" s="5" t="inlineStr">
        <is>
          <t>The committee may recommend changes to equipment, procedures, and training; review incident investigations; and escalate unresolved hazards to the plant manager. Any employee may stop work they believe to be unsafe, without reprisal.</t>
        </is>
      </c>
    </row>
    <row r="7" ht="62" customHeight="1">
      <c r="A7" s="2" t="inlineStr">
        <is>
          <t>Membership and terms</t>
        </is>
      </c>
      <c r="B7" s="5" t="inlineStr">
        <is>
          <t>Eight to ten members: co-chairs (a manager and a worker representative), a safety coordinator as secretary, worker representatives from each production area and maintenance, a supervisor, and HR. Worker representatives are chosen by their peers and serve two years, with staggered terms.</t>
        </is>
      </c>
    </row>
    <row r="8" ht="62" customHeight="1">
      <c r="A8" s="2" t="inlineStr">
        <is>
          <t>Roles</t>
        </is>
      </c>
      <c r="B8" s="5" t="inlineStr">
        <is>
          <t>Co-chairs lead meetings and sponsor actions. The secretary prepares the agenda, keeps the action log, and reports metrics. Members bring concerns from their areas and report back to them.</t>
        </is>
      </c>
    </row>
    <row r="9" ht="62" customHeight="1">
      <c r="A9" s="2" t="inlineStr">
        <is>
          <t>Meetings</t>
        </is>
      </c>
      <c r="B9" s="5" t="inlineStr">
        <is>
          <t>Monthly, 60 minutes, first Tuesday, during paid working time. A meeting is quorate when half of the members are present, including a co-chair and at least two worker representatives. Minutes and actions are posted within three working days.</t>
        </is>
      </c>
    </row>
    <row r="10" ht="62" customHeight="1">
      <c r="A10" s="2" t="inlineStr">
        <is>
          <t>Decision making</t>
        </is>
      </c>
      <c r="B10" s="5" t="inlineStr">
        <is>
          <t>By consensus where possible. If there is no consensus, the co-chairs decide, and the reason is recorded. Unresolved safety issues go to the plant manager within one week.</t>
        </is>
      </c>
    </row>
    <row r="11" ht="62" customHeight="1">
      <c r="A11" s="2" t="inlineStr">
        <is>
          <t>Reporting</t>
        </is>
      </c>
      <c r="B11" s="5" t="inlineStr">
        <is>
          <t>A one-page summary of metrics and open actions goes to the plant manager monthly and to all employees on the safety board.</t>
        </is>
      </c>
    </row>
    <row r="12" ht="62" customHeight="1">
      <c r="A12" s="2" t="inlineStr">
        <is>
          <t>Resources</t>
        </is>
      </c>
      <c r="B12" s="5" t="inlineStr">
        <is>
          <t>A time allowance for members to prepare and walk their areas, a budget for training, and access to the safety coordinator and to outside expertise when needed.</t>
        </is>
      </c>
    </row>
    <row r="13" ht="62" customHeight="1">
      <c r="A13" s="2" t="inlineStr">
        <is>
          <t>Review</t>
        </is>
      </c>
      <c r="B13" s="5" t="inlineStr">
        <is>
          <t>The charter, membership, and effectiveness of the committee are reviewed every year, and after any serious incident.</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T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24" customWidth="1" min="2" max="2"/>
    <col width="16" customWidth="1" min="3" max="3"/>
    <col width="14" customWidth="1" min="4" max="4"/>
    <col width="12" customWidth="1" min="5" max="5"/>
    <col width="12" customWidth="1" min="6" max="6"/>
    <col width="10" customWidth="1" min="7" max="7"/>
    <col width="6" customWidth="1" min="8" max="8"/>
    <col width="6" customWidth="1" min="9" max="9"/>
    <col width="6" customWidth="1" min="10" max="10"/>
    <col width="6" customWidth="1" min="11" max="11"/>
    <col width="6" customWidth="1" min="12" max="12"/>
    <col width="6" customWidth="1" min="13" max="13"/>
    <col width="6" customWidth="1" min="14" max="14"/>
    <col width="6" customWidth="1" min="15" max="15"/>
    <col width="6" customWidth="1" min="16" max="16"/>
    <col width="6" customWidth="1" min="17" max="17"/>
    <col width="6" customWidth="1" min="18" max="18"/>
    <col width="6" customWidth="1" min="19" max="19"/>
    <col width="12" customWidth="1" min="20" max="20"/>
  </cols>
  <sheetData>
    <row r="1">
      <c r="A1" s="1" t="inlineStr">
        <is>
          <t>MEMBERS AND ATTENDANCE</t>
        </is>
      </c>
    </row>
    <row r="2">
      <c r="A2" s="4" t="inlineStr">
        <is>
          <t>Enter P for present or A for absent each month. Attendance calculates. Example rows are placeholders.</t>
        </is>
      </c>
    </row>
    <row r="4" ht="32" customHeight="1">
      <c r="A4" s="6" t="inlineStr">
        <is>
          <t>Name</t>
        </is>
      </c>
      <c r="B4" s="6" t="inlineStr">
        <is>
          <t>Role on the committee</t>
        </is>
      </c>
      <c r="C4" s="6" t="inlineStr">
        <is>
          <t>Area</t>
        </is>
      </c>
      <c r="D4" s="6" t="inlineStr">
        <is>
          <t>Represents</t>
        </is>
      </c>
      <c r="E4" s="6" t="inlineStr">
        <is>
          <t>Term start</t>
        </is>
      </c>
      <c r="F4" s="6" t="inlineStr">
        <is>
          <t>Term end</t>
        </is>
      </c>
      <c r="G4" s="6" t="inlineStr">
        <is>
          <t>Trained (Y/N)</t>
        </is>
      </c>
      <c r="H4" s="6" t="inlineStr">
        <is>
          <t>Jan</t>
        </is>
      </c>
      <c r="I4" s="6" t="inlineStr">
        <is>
          <t>Feb</t>
        </is>
      </c>
      <c r="J4" s="6" t="inlineStr">
        <is>
          <t>Mar</t>
        </is>
      </c>
      <c r="K4" s="6" t="inlineStr">
        <is>
          <t>Apr</t>
        </is>
      </c>
      <c r="L4" s="6" t="inlineStr">
        <is>
          <t>May</t>
        </is>
      </c>
      <c r="M4" s="6" t="inlineStr">
        <is>
          <t>Jun</t>
        </is>
      </c>
      <c r="N4" s="6" t="inlineStr">
        <is>
          <t>Jul</t>
        </is>
      </c>
      <c r="O4" s="6" t="inlineStr">
        <is>
          <t>Aug</t>
        </is>
      </c>
      <c r="P4" s="6" t="inlineStr">
        <is>
          <t>Sep</t>
        </is>
      </c>
      <c r="Q4" s="6" t="inlineStr">
        <is>
          <t>Oct</t>
        </is>
      </c>
      <c r="R4" s="6" t="inlineStr">
        <is>
          <t>Nov</t>
        </is>
      </c>
      <c r="S4" s="6" t="inlineStr">
        <is>
          <t>Dec</t>
        </is>
      </c>
      <c r="T4" s="6" t="inlineStr">
        <is>
          <t>Attendance</t>
        </is>
      </c>
    </row>
    <row r="5">
      <c r="A5" s="5" t="inlineStr">
        <is>
          <t>Member 1</t>
        </is>
      </c>
      <c r="B5" s="5" t="inlineStr">
        <is>
          <t>Co-chair</t>
        </is>
      </c>
      <c r="C5" s="5" t="inlineStr">
        <is>
          <t>Management</t>
        </is>
      </c>
      <c r="D5" s="5" t="inlineStr">
        <is>
          <t>Management</t>
        </is>
      </c>
      <c r="E5" s="7" t="n">
        <v>46023</v>
      </c>
      <c r="F5" s="7" t="n">
        <v>46752</v>
      </c>
      <c r="G5" s="5" t="inlineStr">
        <is>
          <t>Y</t>
        </is>
      </c>
      <c r="H5" s="8" t="inlineStr">
        <is>
          <t>P</t>
        </is>
      </c>
      <c r="I5" s="8" t="inlineStr">
        <is>
          <t>P</t>
        </is>
      </c>
      <c r="J5" s="8" t="inlineStr">
        <is>
          <t>P</t>
        </is>
      </c>
      <c r="K5" s="8" t="inlineStr">
        <is>
          <t>P</t>
        </is>
      </c>
      <c r="L5" s="8" t="inlineStr">
        <is>
          <t>P</t>
        </is>
      </c>
      <c r="M5" s="8" t="inlineStr">
        <is>
          <t>A</t>
        </is>
      </c>
      <c r="N5" s="8" t="inlineStr">
        <is>
          <t>P</t>
        </is>
      </c>
      <c r="O5" s="8" t="inlineStr">
        <is>
          <t>P</t>
        </is>
      </c>
      <c r="P5" s="8" t="inlineStr">
        <is>
          <t>P</t>
        </is>
      </c>
      <c r="Q5" s="8" t="n"/>
      <c r="R5" s="8" t="n"/>
      <c r="S5" s="8" t="n"/>
      <c r="T5" s="9">
        <f>IF(COUNTA(H5:S5)=0,"",COUNTIF(H5:S5,"P")/COUNTA(H5:S5))</f>
        <v/>
      </c>
    </row>
    <row r="6">
      <c r="A6" s="5" t="inlineStr">
        <is>
          <t>Member 2</t>
        </is>
      </c>
      <c r="B6" s="5" t="inlineStr">
        <is>
          <t>Co-chair</t>
        </is>
      </c>
      <c r="C6" s="5" t="inlineStr">
        <is>
          <t>Machining</t>
        </is>
      </c>
      <c r="D6" s="5" t="inlineStr">
        <is>
          <t>Workers</t>
        </is>
      </c>
      <c r="E6" s="7" t="n">
        <v>46023</v>
      </c>
      <c r="F6" s="7" t="n">
        <v>46752</v>
      </c>
      <c r="G6" s="5" t="inlineStr">
        <is>
          <t>Y</t>
        </is>
      </c>
      <c r="H6" s="8" t="inlineStr">
        <is>
          <t>P</t>
        </is>
      </c>
      <c r="I6" s="8" t="inlineStr">
        <is>
          <t>P</t>
        </is>
      </c>
      <c r="J6" s="8" t="inlineStr">
        <is>
          <t>P</t>
        </is>
      </c>
      <c r="K6" s="8" t="inlineStr">
        <is>
          <t>A</t>
        </is>
      </c>
      <c r="L6" s="8" t="inlineStr">
        <is>
          <t>P</t>
        </is>
      </c>
      <c r="M6" s="8" t="inlineStr">
        <is>
          <t>P</t>
        </is>
      </c>
      <c r="N6" s="8" t="inlineStr">
        <is>
          <t>P</t>
        </is>
      </c>
      <c r="O6" s="8" t="inlineStr">
        <is>
          <t>P</t>
        </is>
      </c>
      <c r="P6" s="8" t="inlineStr">
        <is>
          <t>P</t>
        </is>
      </c>
      <c r="Q6" s="8" t="n"/>
      <c r="R6" s="8" t="n"/>
      <c r="S6" s="8" t="n"/>
      <c r="T6" s="9">
        <f>IF(COUNTA(H6:S6)=0,"",COUNTIF(H6:S6,"P")/COUNTA(H6:S6))</f>
        <v/>
      </c>
    </row>
    <row r="7">
      <c r="A7" s="5" t="inlineStr">
        <is>
          <t>Member 3</t>
        </is>
      </c>
      <c r="B7" s="5" t="inlineStr">
        <is>
          <t>Secretary (safety coordinator)</t>
        </is>
      </c>
      <c r="C7" s="5" t="inlineStr">
        <is>
          <t>Safety</t>
        </is>
      </c>
      <c r="D7" s="5" t="inlineStr">
        <is>
          <t>Management</t>
        </is>
      </c>
      <c r="E7" s="7" t="n">
        <v>46023</v>
      </c>
      <c r="F7" s="7" t="n">
        <v>46752</v>
      </c>
      <c r="G7" s="5" t="inlineStr">
        <is>
          <t>Y</t>
        </is>
      </c>
      <c r="H7" s="8" t="inlineStr">
        <is>
          <t>P</t>
        </is>
      </c>
      <c r="I7" s="8" t="inlineStr">
        <is>
          <t>P</t>
        </is>
      </c>
      <c r="J7" s="8" t="inlineStr">
        <is>
          <t>P</t>
        </is>
      </c>
      <c r="K7" s="8" t="inlineStr">
        <is>
          <t>P</t>
        </is>
      </c>
      <c r="L7" s="8" t="inlineStr">
        <is>
          <t>P</t>
        </is>
      </c>
      <c r="M7" s="8" t="inlineStr">
        <is>
          <t>P</t>
        </is>
      </c>
      <c r="N7" s="8" t="inlineStr">
        <is>
          <t>P</t>
        </is>
      </c>
      <c r="O7" s="8" t="inlineStr">
        <is>
          <t>P</t>
        </is>
      </c>
      <c r="P7" s="8" t="inlineStr">
        <is>
          <t>P</t>
        </is>
      </c>
      <c r="Q7" s="8" t="n"/>
      <c r="R7" s="8" t="n"/>
      <c r="S7" s="8" t="n"/>
      <c r="T7" s="9">
        <f>IF(COUNTA(H7:S7)=0,"",COUNTIF(H7:S7,"P")/COUNTA(H7:S7))</f>
        <v/>
      </c>
    </row>
    <row r="8">
      <c r="A8" s="5" t="inlineStr">
        <is>
          <t>Member 4</t>
        </is>
      </c>
      <c r="B8" s="5" t="inlineStr">
        <is>
          <t>Worker representative</t>
        </is>
      </c>
      <c r="C8" s="5" t="inlineStr">
        <is>
          <t>Assembly</t>
        </is>
      </c>
      <c r="D8" s="5" t="inlineStr">
        <is>
          <t>Workers</t>
        </is>
      </c>
      <c r="E8" s="7" t="n">
        <v>46023</v>
      </c>
      <c r="F8" s="7" t="n">
        <v>46752</v>
      </c>
      <c r="G8" s="5" t="inlineStr">
        <is>
          <t>Y</t>
        </is>
      </c>
      <c r="H8" s="8" t="inlineStr">
        <is>
          <t>P</t>
        </is>
      </c>
      <c r="I8" s="8" t="inlineStr">
        <is>
          <t>A</t>
        </is>
      </c>
      <c r="J8" s="8" t="inlineStr">
        <is>
          <t>P</t>
        </is>
      </c>
      <c r="K8" s="8" t="inlineStr">
        <is>
          <t>P</t>
        </is>
      </c>
      <c r="L8" s="8" t="inlineStr">
        <is>
          <t>P</t>
        </is>
      </c>
      <c r="M8" s="8" t="inlineStr">
        <is>
          <t>A</t>
        </is>
      </c>
      <c r="N8" s="8" t="inlineStr">
        <is>
          <t>P</t>
        </is>
      </c>
      <c r="O8" s="8" t="inlineStr">
        <is>
          <t>P</t>
        </is>
      </c>
      <c r="P8" s="8" t="inlineStr">
        <is>
          <t>P</t>
        </is>
      </c>
      <c r="Q8" s="8" t="n"/>
      <c r="R8" s="8" t="n"/>
      <c r="S8" s="8" t="n"/>
      <c r="T8" s="9">
        <f>IF(COUNTA(H8:S8)=0,"",COUNTIF(H8:S8,"P")/COUNTA(H8:S8))</f>
        <v/>
      </c>
    </row>
    <row r="9">
      <c r="A9" s="5" t="inlineStr">
        <is>
          <t>Member 5</t>
        </is>
      </c>
      <c r="B9" s="5" t="inlineStr">
        <is>
          <t>Worker representative</t>
        </is>
      </c>
      <c r="C9" s="5" t="inlineStr">
        <is>
          <t>Shipping</t>
        </is>
      </c>
      <c r="D9" s="5" t="inlineStr">
        <is>
          <t>Workers</t>
        </is>
      </c>
      <c r="E9" s="7" t="n">
        <v>46023</v>
      </c>
      <c r="F9" s="7" t="n">
        <v>46752</v>
      </c>
      <c r="G9" s="5" t="inlineStr">
        <is>
          <t>N</t>
        </is>
      </c>
      <c r="H9" s="8" t="inlineStr">
        <is>
          <t>P</t>
        </is>
      </c>
      <c r="I9" s="8" t="inlineStr">
        <is>
          <t>P</t>
        </is>
      </c>
      <c r="J9" s="8" t="inlineStr">
        <is>
          <t>A</t>
        </is>
      </c>
      <c r="K9" s="8" t="inlineStr">
        <is>
          <t>P</t>
        </is>
      </c>
      <c r="L9" s="8" t="inlineStr">
        <is>
          <t>P</t>
        </is>
      </c>
      <c r="M9" s="8" t="inlineStr">
        <is>
          <t>P</t>
        </is>
      </c>
      <c r="N9" s="8" t="inlineStr">
        <is>
          <t>P</t>
        </is>
      </c>
      <c r="O9" s="8" t="inlineStr">
        <is>
          <t>A</t>
        </is>
      </c>
      <c r="P9" s="8" t="inlineStr">
        <is>
          <t>P</t>
        </is>
      </c>
      <c r="Q9" s="8" t="n"/>
      <c r="R9" s="8" t="n"/>
      <c r="S9" s="8" t="n"/>
      <c r="T9" s="9">
        <f>IF(COUNTA(H9:S9)=0,"",COUNTIF(H9:S9,"P")/COUNTA(H9:S9))</f>
        <v/>
      </c>
    </row>
    <row r="10">
      <c r="A10" s="5" t="inlineStr">
        <is>
          <t>Member 6</t>
        </is>
      </c>
      <c r="B10" s="5" t="inlineStr">
        <is>
          <t>Worker representative</t>
        </is>
      </c>
      <c r="C10" s="5" t="inlineStr">
        <is>
          <t>Maintenance</t>
        </is>
      </c>
      <c r="D10" s="5" t="inlineStr">
        <is>
          <t>Workers</t>
        </is>
      </c>
      <c r="E10" s="7" t="n">
        <v>46023</v>
      </c>
      <c r="F10" s="7" t="n">
        <v>46752</v>
      </c>
      <c r="G10" s="5" t="inlineStr">
        <is>
          <t>Y</t>
        </is>
      </c>
      <c r="H10" s="8" t="inlineStr">
        <is>
          <t>P</t>
        </is>
      </c>
      <c r="I10" s="8" t="inlineStr">
        <is>
          <t>P</t>
        </is>
      </c>
      <c r="J10" s="8" t="inlineStr">
        <is>
          <t>P</t>
        </is>
      </c>
      <c r="K10" s="8" t="inlineStr">
        <is>
          <t>P</t>
        </is>
      </c>
      <c r="L10" s="8" t="inlineStr">
        <is>
          <t>P</t>
        </is>
      </c>
      <c r="M10" s="8" t="inlineStr">
        <is>
          <t>P</t>
        </is>
      </c>
      <c r="N10" s="8" t="inlineStr">
        <is>
          <t>A</t>
        </is>
      </c>
      <c r="O10" s="8" t="inlineStr">
        <is>
          <t>P</t>
        </is>
      </c>
      <c r="P10" s="8" t="inlineStr">
        <is>
          <t>P</t>
        </is>
      </c>
      <c r="Q10" s="8" t="n"/>
      <c r="R10" s="8" t="n"/>
      <c r="S10" s="8" t="n"/>
      <c r="T10" s="9">
        <f>IF(COUNTA(H10:S10)=0,"",COUNTIF(H10:S10,"P")/COUNTA(H10:S10))</f>
        <v/>
      </c>
    </row>
    <row r="11">
      <c r="A11" s="5" t="inlineStr">
        <is>
          <t>Member 7</t>
        </is>
      </c>
      <c r="B11" s="5" t="inlineStr">
        <is>
          <t>Supervisor</t>
        </is>
      </c>
      <c r="C11" s="5" t="inlineStr">
        <is>
          <t>Production</t>
        </is>
      </c>
      <c r="D11" s="5" t="inlineStr">
        <is>
          <t>Management</t>
        </is>
      </c>
      <c r="E11" s="7" t="n">
        <v>46023</v>
      </c>
      <c r="F11" s="7" t="n">
        <v>46752</v>
      </c>
      <c r="G11" s="5" t="inlineStr">
        <is>
          <t>Y</t>
        </is>
      </c>
      <c r="H11" s="8" t="inlineStr">
        <is>
          <t>P</t>
        </is>
      </c>
      <c r="I11" s="8" t="inlineStr">
        <is>
          <t>P</t>
        </is>
      </c>
      <c r="J11" s="8" t="inlineStr">
        <is>
          <t>P</t>
        </is>
      </c>
      <c r="K11" s="8" t="inlineStr">
        <is>
          <t>P</t>
        </is>
      </c>
      <c r="L11" s="8" t="inlineStr">
        <is>
          <t>A</t>
        </is>
      </c>
      <c r="M11" s="8" t="inlineStr">
        <is>
          <t>P</t>
        </is>
      </c>
      <c r="N11" s="8" t="inlineStr">
        <is>
          <t>P</t>
        </is>
      </c>
      <c r="O11" s="8" t="inlineStr">
        <is>
          <t>P</t>
        </is>
      </c>
      <c r="P11" s="8" t="inlineStr">
        <is>
          <t>P</t>
        </is>
      </c>
      <c r="Q11" s="8" t="n"/>
      <c r="R11" s="8" t="n"/>
      <c r="S11" s="8" t="n"/>
      <c r="T11" s="9">
        <f>IF(COUNTA(H11:S11)=0,"",COUNTIF(H11:S11,"P")/COUNTA(H11:S11))</f>
        <v/>
      </c>
    </row>
    <row r="12">
      <c r="A12" s="5" t="inlineStr">
        <is>
          <t>Member 8</t>
        </is>
      </c>
      <c r="B12" s="5" t="inlineStr">
        <is>
          <t>HR representative</t>
        </is>
      </c>
      <c r="C12" s="5" t="inlineStr">
        <is>
          <t>HR</t>
        </is>
      </c>
      <c r="D12" s="5" t="inlineStr">
        <is>
          <t>Management</t>
        </is>
      </c>
      <c r="E12" s="7" t="n">
        <v>46023</v>
      </c>
      <c r="F12" s="7" t="n">
        <v>46752</v>
      </c>
      <c r="G12" s="5" t="inlineStr">
        <is>
          <t>Y</t>
        </is>
      </c>
      <c r="H12" s="8" t="inlineStr">
        <is>
          <t>P</t>
        </is>
      </c>
      <c r="I12" s="8" t="inlineStr">
        <is>
          <t>P</t>
        </is>
      </c>
      <c r="J12" s="8" t="inlineStr">
        <is>
          <t>P</t>
        </is>
      </c>
      <c r="K12" s="8" t="inlineStr">
        <is>
          <t>P</t>
        </is>
      </c>
      <c r="L12" s="8" t="inlineStr">
        <is>
          <t>P</t>
        </is>
      </c>
      <c r="M12" s="8" t="inlineStr">
        <is>
          <t>P</t>
        </is>
      </c>
      <c r="N12" s="8" t="inlineStr">
        <is>
          <t>P</t>
        </is>
      </c>
      <c r="O12" s="8" t="inlineStr">
        <is>
          <t>P</t>
        </is>
      </c>
      <c r="P12" s="8" t="inlineStr">
        <is>
          <t>P</t>
        </is>
      </c>
      <c r="Q12" s="8" t="n"/>
      <c r="R12" s="8" t="n"/>
      <c r="S12" s="8" t="n"/>
      <c r="T12" s="9">
        <f>IF(COUNTA(H12:S12)=0,"",COUNTIF(H12:S12,"P")/COUNTA(H12:S12))</f>
        <v/>
      </c>
    </row>
    <row r="13">
      <c r="A13" s="5" t="n"/>
      <c r="B13" s="5" t="n"/>
      <c r="C13" s="5" t="n"/>
      <c r="D13" s="5" t="n"/>
      <c r="E13" s="7" t="n"/>
      <c r="F13" s="7" t="n"/>
      <c r="G13" s="5" t="n"/>
      <c r="H13" s="8" t="n"/>
      <c r="I13" s="8" t="n"/>
      <c r="J13" s="8" t="n"/>
      <c r="K13" s="8" t="n"/>
      <c r="L13" s="8" t="n"/>
      <c r="M13" s="8" t="n"/>
      <c r="N13" s="8" t="n"/>
      <c r="O13" s="8" t="n"/>
      <c r="P13" s="8" t="n"/>
      <c r="Q13" s="8" t="n"/>
      <c r="R13" s="8" t="n"/>
      <c r="S13" s="8" t="n"/>
      <c r="T13" s="9">
        <f>IF(COUNTA(H13:S13)=0,"",COUNTIF(H13:S13,"P")/COUNTA(H13:S13))</f>
        <v/>
      </c>
    </row>
    <row r="14">
      <c r="A14" s="5" t="n"/>
      <c r="B14" s="5" t="n"/>
      <c r="C14" s="5" t="n"/>
      <c r="D14" s="5" t="n"/>
      <c r="E14" s="7" t="n"/>
      <c r="F14" s="7" t="n"/>
      <c r="G14" s="5" t="n"/>
      <c r="H14" s="8" t="n"/>
      <c r="I14" s="8" t="n"/>
      <c r="J14" s="8" t="n"/>
      <c r="K14" s="8" t="n"/>
      <c r="L14" s="8" t="n"/>
      <c r="M14" s="8" t="n"/>
      <c r="N14" s="8" t="n"/>
      <c r="O14" s="8" t="n"/>
      <c r="P14" s="8" t="n"/>
      <c r="Q14" s="8" t="n"/>
      <c r="R14" s="8" t="n"/>
      <c r="S14" s="8" t="n"/>
      <c r="T14" s="9">
        <f>IF(COUNTA(H14:S14)=0,"",COUNTIF(H14:S14,"P")/COUNTA(H14:S14))</f>
        <v/>
      </c>
    </row>
    <row r="15">
      <c r="A15" s="5" t="n"/>
      <c r="B15" s="5" t="n"/>
      <c r="C15" s="5" t="n"/>
      <c r="D15" s="5" t="n"/>
      <c r="E15" s="7" t="n"/>
      <c r="F15" s="7" t="n"/>
      <c r="G15" s="5" t="n"/>
      <c r="H15" s="8" t="n"/>
      <c r="I15" s="8" t="n"/>
      <c r="J15" s="8" t="n"/>
      <c r="K15" s="8" t="n"/>
      <c r="L15" s="8" t="n"/>
      <c r="M15" s="8" t="n"/>
      <c r="N15" s="8" t="n"/>
      <c r="O15" s="8" t="n"/>
      <c r="P15" s="8" t="n"/>
      <c r="Q15" s="8" t="n"/>
      <c r="R15" s="8" t="n"/>
      <c r="S15" s="8" t="n"/>
      <c r="T15" s="9">
        <f>IF(COUNTA(H15:S15)=0,"",COUNTIF(H15:S15,"P")/COUNTA(H15:S15))</f>
        <v/>
      </c>
    </row>
    <row r="16">
      <c r="A16" s="5" t="n"/>
      <c r="B16" s="5" t="n"/>
      <c r="C16" s="5" t="n"/>
      <c r="D16" s="5" t="n"/>
      <c r="E16" s="7" t="n"/>
      <c r="F16" s="7" t="n"/>
      <c r="G16" s="5" t="n"/>
      <c r="H16" s="8" t="n"/>
      <c r="I16" s="8" t="n"/>
      <c r="J16" s="8" t="n"/>
      <c r="K16" s="8" t="n"/>
      <c r="L16" s="8" t="n"/>
      <c r="M16" s="8" t="n"/>
      <c r="N16" s="8" t="n"/>
      <c r="O16" s="8" t="n"/>
      <c r="P16" s="8" t="n"/>
      <c r="Q16" s="8" t="n"/>
      <c r="R16" s="8" t="n"/>
      <c r="S16" s="8" t="n"/>
      <c r="T16" s="9">
        <f>IF(COUNTA(H16:S16)=0,"",COUNTIF(H16:S16,"P")/COUNTA(H16:S16))</f>
        <v/>
      </c>
    </row>
    <row r="17">
      <c r="A17" s="5" t="n"/>
      <c r="B17" s="5" t="n"/>
      <c r="C17" s="5" t="n"/>
      <c r="D17" s="5" t="n"/>
      <c r="E17" s="7" t="n"/>
      <c r="F17" s="7" t="n"/>
      <c r="G17" s="5" t="n"/>
      <c r="H17" s="8" t="n"/>
      <c r="I17" s="8" t="n"/>
      <c r="J17" s="8" t="n"/>
      <c r="K17" s="8" t="n"/>
      <c r="L17" s="8" t="n"/>
      <c r="M17" s="8" t="n"/>
      <c r="N17" s="8" t="n"/>
      <c r="O17" s="8" t="n"/>
      <c r="P17" s="8" t="n"/>
      <c r="Q17" s="8" t="n"/>
      <c r="R17" s="8" t="n"/>
      <c r="S17" s="8" t="n"/>
      <c r="T17" s="9">
        <f>IF(COUNTA(H17:S17)=0,"",COUNTIF(H17:S17,"P")/COUNTA(H17:S17))</f>
        <v/>
      </c>
    </row>
    <row r="18">
      <c r="A18" s="5" t="n"/>
      <c r="B18" s="5" t="n"/>
      <c r="C18" s="5" t="n"/>
      <c r="D18" s="5" t="n"/>
      <c r="E18" s="7" t="n"/>
      <c r="F18" s="7" t="n"/>
      <c r="G18" s="5" t="n"/>
      <c r="H18" s="8" t="n"/>
      <c r="I18" s="8" t="n"/>
      <c r="J18" s="8" t="n"/>
      <c r="K18" s="8" t="n"/>
      <c r="L18" s="8" t="n"/>
      <c r="M18" s="8" t="n"/>
      <c r="N18" s="8" t="n"/>
      <c r="O18" s="8" t="n"/>
      <c r="P18" s="8" t="n"/>
      <c r="Q18" s="8" t="n"/>
      <c r="R18" s="8" t="n"/>
      <c r="S18" s="8" t="n"/>
      <c r="T18" s="9">
        <f>IF(COUNTA(H18:S18)=0,"",COUNTIF(H18:S18,"P")/COUNTA(H18:S18))</f>
        <v/>
      </c>
    </row>
  </sheetData>
  <dataValidations count="2">
    <dataValidation sqref="H5:S18" showDropDown="0" showInputMessage="0" showErrorMessage="1" allowBlank="1" errorTitle="Invalid entry" error="Pick a value from the list." type="list">
      <formula1>"P,A"</formula1>
    </dataValidation>
    <dataValidation sqref="G5:G18" showDropDown="0" showInputMessage="0" showErrorMessage="1" allowBlank="1" errorTitle="Invalid entry" error="Pick a value from the list." type="list">
      <formula1>"Y,N"</formula1>
    </dataValidation>
  </dataValidations>
  <pageMargins left="0.75" right="0.75" top="1" bottom="1" header="0.5" footer="0.5"/>
  <tableParts count="1">
    <tablePart xmlns:r="http://schemas.openxmlformats.org/officeDocument/2006/relationships" r:id="rId1"/>
  </tableParts>
</worksheet>
</file>

<file path=xl/worksheets/sheet4.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5" customWidth="1" min="1" max="1"/>
    <col width="40" customWidth="1" min="2" max="2"/>
    <col width="18" customWidth="1" min="3" max="3"/>
    <col width="10" customWidth="1" min="4" max="4"/>
    <col width="70" customWidth="1" min="5" max="5"/>
  </cols>
  <sheetData>
    <row r="1">
      <c r="A1" s="1" t="inlineStr">
        <is>
          <t>STANDARD MEETING AGENDA</t>
        </is>
      </c>
    </row>
    <row r="2">
      <c r="A2" s="4" t="inlineStr">
        <is>
          <t>Edit the items and times. The total calculates.</t>
        </is>
      </c>
    </row>
    <row r="3" ht="32" customHeight="1">
      <c r="A3" s="6" t="inlineStr">
        <is>
          <t>#</t>
        </is>
      </c>
      <c r="B3" s="6" t="inlineStr">
        <is>
          <t>Item</t>
        </is>
      </c>
      <c r="C3" s="6" t="inlineStr">
        <is>
          <t>Led by</t>
        </is>
      </c>
      <c r="D3" s="6" t="inlineStr">
        <is>
          <t>Minutes</t>
        </is>
      </c>
      <c r="E3" s="6" t="inlineStr">
        <is>
          <t>Purpose</t>
        </is>
      </c>
    </row>
    <row r="4">
      <c r="A4" s="10" t="n">
        <v>1</v>
      </c>
      <c r="B4" s="5" t="inlineStr">
        <is>
          <t>Opening and a safety moment</t>
        </is>
      </c>
      <c r="C4" s="5" t="inlineStr">
        <is>
          <t>Co-chair</t>
        </is>
      </c>
      <c r="D4" s="11" t="n">
        <v>5</v>
      </c>
      <c r="E4" s="5" t="inlineStr">
        <is>
          <t>Set the tone with one short story or lesson.</t>
        </is>
      </c>
    </row>
    <row r="5">
      <c r="A5" s="10" t="n">
        <v>2</v>
      </c>
      <c r="B5" s="5" t="inlineStr">
        <is>
          <t>Review of actions from the last meeting</t>
        </is>
      </c>
      <c r="C5" s="5" t="inlineStr">
        <is>
          <t>Secretary</t>
        </is>
      </c>
      <c r="D5" s="11" t="n">
        <v>10</v>
      </c>
      <c r="E5" s="5" t="inlineStr">
        <is>
          <t>Close completed actions; decide what to do about overdue ones.</t>
        </is>
      </c>
    </row>
    <row r="6">
      <c r="A6" s="10" t="n">
        <v>3</v>
      </c>
      <c r="B6" s="5" t="inlineStr">
        <is>
          <t>Incidents and near misses</t>
        </is>
      </c>
      <c r="C6" s="5" t="inlineStr">
        <is>
          <t>Safety coordinator</t>
        </is>
      </c>
      <c r="D6" s="11" t="n">
        <v>10</v>
      </c>
      <c r="E6" s="5" t="inlineStr">
        <is>
          <t>Review events and investigations; agree learning and actions.</t>
        </is>
      </c>
    </row>
    <row r="7">
      <c r="A7" s="10" t="n">
        <v>4</v>
      </c>
      <c r="B7" s="5" t="inlineStr">
        <is>
          <t>Inspections and audits</t>
        </is>
      </c>
      <c r="C7" s="5" t="inlineStr">
        <is>
          <t>Area representatives</t>
        </is>
      </c>
      <c r="D7" s="11" t="n">
        <v>10</v>
      </c>
      <c r="E7" s="5" t="inlineStr">
        <is>
          <t>Review findings and the status of corrective actions.</t>
        </is>
      </c>
    </row>
    <row r="8">
      <c r="A8" s="10" t="n">
        <v>5</v>
      </c>
      <c r="B8" s="5" t="inlineStr">
        <is>
          <t>Safety metrics</t>
        </is>
      </c>
      <c r="C8" s="5" t="inlineStr">
        <is>
          <t>Secretary</t>
        </is>
      </c>
      <c r="D8" s="11" t="n">
        <v>5</v>
      </c>
      <c r="E8" s="5" t="inlineStr">
        <is>
          <t>Review leading and lagging indicators and the trend.</t>
        </is>
      </c>
    </row>
    <row r="9">
      <c r="A9" s="10" t="n">
        <v>6</v>
      </c>
      <c r="B9" s="5" t="inlineStr">
        <is>
          <t>Hazard reports and worker concerns</t>
        </is>
      </c>
      <c r="C9" s="5" t="inlineStr">
        <is>
          <t>Worker representatives</t>
        </is>
      </c>
      <c r="D9" s="11" t="n">
        <v>10</v>
      </c>
      <c r="E9" s="5" t="inlineStr">
        <is>
          <t>Hear concerns raised by employees and decide who acts.</t>
        </is>
      </c>
    </row>
    <row r="10">
      <c r="A10" s="10" t="n">
        <v>7</v>
      </c>
      <c r="B10" s="5" t="inlineStr">
        <is>
          <t>New business and training</t>
        </is>
      </c>
      <c r="C10" s="5" t="inlineStr">
        <is>
          <t>Co-chair</t>
        </is>
      </c>
      <c r="D10" s="11" t="n">
        <v>5</v>
      </c>
      <c r="E10" s="5" t="inlineStr">
        <is>
          <t>Plan campaigns, training, and changes.</t>
        </is>
      </c>
    </row>
    <row r="11">
      <c r="A11" s="10" t="n">
        <v>8</v>
      </c>
      <c r="B11" s="5" t="inlineStr">
        <is>
          <t>Summary of actions and next meeting</t>
        </is>
      </c>
      <c r="C11" s="5" t="inlineStr">
        <is>
          <t>Secretary</t>
        </is>
      </c>
      <c r="D11" s="11" t="n">
        <v>5</v>
      </c>
      <c r="E11" s="5" t="inlineStr">
        <is>
          <t>Read back the new actions, owners, and dates.</t>
        </is>
      </c>
    </row>
    <row r="13">
      <c r="B13" s="12" t="inlineStr">
        <is>
          <t>Total minutes</t>
        </is>
      </c>
      <c r="D13" s="13">
        <f>SUM(D4:D11)</f>
        <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K64"/>
  <sheetViews>
    <sheetView workbookViewId="0">
      <pane xSplit="4" ySplit="4" topLeftCell="E5" activePane="bottomRight" state="frozen"/>
      <selection pane="topRight"/>
      <selection pane="bottomLeft"/>
      <selection pane="bottomRight" activeCell="A1" sqref="A1"/>
    </sheetView>
  </sheetViews>
  <sheetFormatPr baseColWidth="8" defaultRowHeight="15"/>
  <cols>
    <col width="8" customWidth="1" min="1" max="1"/>
    <col width="12" customWidth="1" min="2" max="2"/>
    <col width="18" customWidth="1" min="3" max="3"/>
    <col width="52" customWidth="1" min="4" max="4"/>
    <col width="16" customWidth="1" min="5" max="5"/>
    <col width="12" customWidth="1" min="6" max="6"/>
    <col width="12" customWidth="1" min="7" max="7"/>
    <col width="12" customWidth="1" min="8" max="8"/>
    <col width="12" customWidth="1" min="9" max="9"/>
    <col width="14" customWidth="1" min="10" max="10"/>
    <col width="12" customWidth="1" min="11" max="11"/>
  </cols>
  <sheetData>
    <row r="1">
      <c r="A1" s="1" t="inlineStr">
        <is>
          <t>ACTION LOG</t>
        </is>
      </c>
    </row>
    <row r="2">
      <c r="A2" s="4" t="inlineStr">
        <is>
          <t>One row per action. Status, days overdue, and on-time closure calculate from the dates. Example rows are placeholders.</t>
        </is>
      </c>
    </row>
    <row r="4" ht="32" customHeight="1">
      <c r="A4" s="6" t="inlineStr">
        <is>
          <t>ID</t>
        </is>
      </c>
      <c r="B4" s="6" t="inlineStr">
        <is>
          <t>Date raised</t>
        </is>
      </c>
      <c r="C4" s="6" t="inlineStr">
        <is>
          <t>Source</t>
        </is>
      </c>
      <c r="D4" s="6" t="inlineStr">
        <is>
          <t>Action</t>
        </is>
      </c>
      <c r="E4" s="6" t="inlineStr">
        <is>
          <t>Owner</t>
        </is>
      </c>
      <c r="F4" s="6" t="inlineStr">
        <is>
          <t>Due date</t>
        </is>
      </c>
      <c r="G4" s="6" t="inlineStr">
        <is>
          <t>Date closed</t>
        </is>
      </c>
      <c r="H4" s="6" t="inlineStr">
        <is>
          <t>Status</t>
        </is>
      </c>
      <c r="I4" s="6" t="inlineStr">
        <is>
          <t>Days overdue</t>
        </is>
      </c>
      <c r="J4" s="6" t="inlineStr">
        <is>
          <t>Closed on time?</t>
        </is>
      </c>
      <c r="K4" s="6" t="inlineStr">
        <is>
          <t>Days to close</t>
        </is>
      </c>
    </row>
    <row r="5">
      <c r="A5" s="5" t="inlineStr">
        <is>
          <t>A-01</t>
        </is>
      </c>
      <c r="B5" s="7" t="n">
        <v>46028</v>
      </c>
      <c r="C5" s="5" t="inlineStr">
        <is>
          <t>Inspection</t>
        </is>
      </c>
      <c r="D5" s="5" t="inlineStr">
        <is>
          <t>Install a fixed guard on the saw blade</t>
        </is>
      </c>
      <c r="E5" s="5" t="inlineStr">
        <is>
          <t>Maintenance</t>
        </is>
      </c>
      <c r="F5" s="7" t="n">
        <v>46042</v>
      </c>
      <c r="G5" s="7" t="n">
        <v>46041</v>
      </c>
      <c r="H5" s="13">
        <f>IF(B5="","",IF(G5&lt;&gt;"","Closed",IF(F5&lt;TODAY(),"Overdue","Open")))</f>
        <v/>
      </c>
      <c r="I5" s="13">
        <f>IF(OR(F5="",G5&lt;&gt;""),"",MAX(0,TODAY()-F5))</f>
        <v/>
      </c>
      <c r="J5" s="13">
        <f>IF(G5="","",IF(G5&lt;=F5,"On time","Late"))</f>
        <v/>
      </c>
      <c r="K5" s="13">
        <f>IF(OR(B5="",G5=""),"",G5-B5)</f>
        <v/>
      </c>
    </row>
    <row r="6">
      <c r="A6" s="5" t="inlineStr">
        <is>
          <t>A-02</t>
        </is>
      </c>
      <c r="B6" s="7" t="n">
        <v>46028</v>
      </c>
      <c r="C6" s="5" t="inlineStr">
        <is>
          <t>Hazard report</t>
        </is>
      </c>
      <c r="D6" s="5" t="inlineStr">
        <is>
          <t>Repair the damaged floor at the wash station</t>
        </is>
      </c>
      <c r="E6" s="5" t="inlineStr">
        <is>
          <t>Facilities</t>
        </is>
      </c>
      <c r="F6" s="7" t="n">
        <v>46049</v>
      </c>
      <c r="G6" s="7" t="n">
        <v>46056</v>
      </c>
      <c r="H6" s="13">
        <f>IF(B6="","",IF(G6&lt;&gt;"","Closed",IF(F6&lt;TODAY(),"Overdue","Open")))</f>
        <v/>
      </c>
      <c r="I6" s="13">
        <f>IF(OR(F6="",G6&lt;&gt;""),"",MAX(0,TODAY()-F6))</f>
        <v/>
      </c>
      <c r="J6" s="13">
        <f>IF(G6="","",IF(G6&lt;=F6,"On time","Late"))</f>
        <v/>
      </c>
      <c r="K6" s="13">
        <f>IF(OR(B6="",G6=""),"",G6-B6)</f>
        <v/>
      </c>
    </row>
    <row r="7">
      <c r="A7" s="5" t="inlineStr">
        <is>
          <t>A-03</t>
        </is>
      </c>
      <c r="B7" s="7" t="n">
        <v>46056</v>
      </c>
      <c r="C7" s="5" t="inlineStr">
        <is>
          <t>Incident</t>
        </is>
      </c>
      <c r="D7" s="5" t="inlineStr">
        <is>
          <t>Add a lift assist at the pallet station</t>
        </is>
      </c>
      <c r="E7" s="5" t="inlineStr">
        <is>
          <t>Engineering</t>
        </is>
      </c>
      <c r="F7" s="7" t="n">
        <v>46112</v>
      </c>
      <c r="G7" s="7" t="n">
        <v>46105</v>
      </c>
      <c r="H7" s="13">
        <f>IF(B7="","",IF(G7&lt;&gt;"","Closed",IF(F7&lt;TODAY(),"Overdue","Open")))</f>
        <v/>
      </c>
      <c r="I7" s="13">
        <f>IF(OR(F7="",G7&lt;&gt;""),"",MAX(0,TODAY()-F7))</f>
        <v/>
      </c>
      <c r="J7" s="13">
        <f>IF(G7="","",IF(G7&lt;=F7,"On time","Late"))</f>
        <v/>
      </c>
      <c r="K7" s="13">
        <f>IF(OR(B7="",G7=""),"",G7-B7)</f>
        <v/>
      </c>
    </row>
    <row r="8">
      <c r="A8" s="5" t="inlineStr">
        <is>
          <t>A-04</t>
        </is>
      </c>
      <c r="B8" s="7" t="n">
        <v>46056</v>
      </c>
      <c r="C8" s="5" t="inlineStr">
        <is>
          <t>Audit</t>
        </is>
      </c>
      <c r="D8" s="5" t="inlineStr">
        <is>
          <t>Complete missing job hazard analyses for changed tasks</t>
        </is>
      </c>
      <c r="E8" s="5" t="inlineStr">
        <is>
          <t>Supervisors</t>
        </is>
      </c>
      <c r="F8" s="7" t="n">
        <v>46084</v>
      </c>
      <c r="G8" s="7" t="n">
        <v>46083</v>
      </c>
      <c r="H8" s="13">
        <f>IF(B8="","",IF(G8&lt;&gt;"","Closed",IF(F8&lt;TODAY(),"Overdue","Open")))</f>
        <v/>
      </c>
      <c r="I8" s="13">
        <f>IF(OR(F8="",G8&lt;&gt;""),"",MAX(0,TODAY()-F8))</f>
        <v/>
      </c>
      <c r="J8" s="13">
        <f>IF(G8="","",IF(G8&lt;=F8,"On time","Late"))</f>
        <v/>
      </c>
      <c r="K8" s="13">
        <f>IF(OR(B8="",G8=""),"",G8-B8)</f>
        <v/>
      </c>
    </row>
    <row r="9">
      <c r="A9" s="5" t="inlineStr">
        <is>
          <t>A-05</t>
        </is>
      </c>
      <c r="B9" s="7" t="n">
        <v>46084</v>
      </c>
      <c r="C9" s="5" t="inlineStr">
        <is>
          <t>Near miss</t>
        </is>
      </c>
      <c r="D9" s="5" t="inlineStr">
        <is>
          <t>Mark pedestrian walkways at the dock</t>
        </is>
      </c>
      <c r="E9" s="5" t="inlineStr">
        <is>
          <t>Logistics</t>
        </is>
      </c>
      <c r="F9" s="7" t="n">
        <v>46105</v>
      </c>
      <c r="G9" s="7" t="n">
        <v>46101</v>
      </c>
      <c r="H9" s="13">
        <f>IF(B9="","",IF(G9&lt;&gt;"","Closed",IF(F9&lt;TODAY(),"Overdue","Open")))</f>
        <v/>
      </c>
      <c r="I9" s="13">
        <f>IF(OR(F9="",G9&lt;&gt;""),"",MAX(0,TODAY()-F9))</f>
        <v/>
      </c>
      <c r="J9" s="13">
        <f>IF(G9="","",IF(G9&lt;=F9,"On time","Late"))</f>
        <v/>
      </c>
      <c r="K9" s="13">
        <f>IF(OR(B9="",G9=""),"",G9-B9)</f>
        <v/>
      </c>
    </row>
    <row r="10">
      <c r="A10" s="5" t="inlineStr">
        <is>
          <t>A-06</t>
        </is>
      </c>
      <c r="B10" s="7" t="n">
        <v>46084</v>
      </c>
      <c r="C10" s="5" t="inlineStr">
        <is>
          <t>Committee</t>
        </is>
      </c>
      <c r="D10" s="5" t="inlineStr">
        <is>
          <t>Train all supervisors in incident investigation</t>
        </is>
      </c>
      <c r="E10" s="5" t="inlineStr">
        <is>
          <t>Safety coordinator</t>
        </is>
      </c>
      <c r="F10" s="7" t="n">
        <v>46140</v>
      </c>
      <c r="G10" s="7" t="n">
        <v>46133</v>
      </c>
      <c r="H10" s="13">
        <f>IF(B10="","",IF(G10&lt;&gt;"","Closed",IF(F10&lt;TODAY(),"Overdue","Open")))</f>
        <v/>
      </c>
      <c r="I10" s="13">
        <f>IF(OR(F10="",G10&lt;&gt;""),"",MAX(0,TODAY()-F10))</f>
        <v/>
      </c>
      <c r="J10" s="13">
        <f>IF(G10="","",IF(G10&lt;=F10,"On time","Late"))</f>
        <v/>
      </c>
      <c r="K10" s="13">
        <f>IF(OR(B10="",G10=""),"",G10-B10)</f>
        <v/>
      </c>
    </row>
    <row r="11">
      <c r="A11" s="5" t="inlineStr">
        <is>
          <t>A-07</t>
        </is>
      </c>
      <c r="B11" s="7" t="n">
        <v>46119</v>
      </c>
      <c r="C11" s="5" t="inlineStr">
        <is>
          <t>Inspection</t>
        </is>
      </c>
      <c r="D11" s="5" t="inlineStr">
        <is>
          <t>Replace worn lockout tags</t>
        </is>
      </c>
      <c r="E11" s="5" t="inlineStr">
        <is>
          <t>Maintenance</t>
        </is>
      </c>
      <c r="F11" s="7" t="n">
        <v>46133</v>
      </c>
      <c r="G11" s="7" t="n">
        <v>46140</v>
      </c>
      <c r="H11" s="13">
        <f>IF(B11="","",IF(G11&lt;&gt;"","Closed",IF(F11&lt;TODAY(),"Overdue","Open")))</f>
        <v/>
      </c>
      <c r="I11" s="13">
        <f>IF(OR(F11="",G11&lt;&gt;""),"",MAX(0,TODAY()-F11))</f>
        <v/>
      </c>
      <c r="J11" s="13">
        <f>IF(G11="","",IF(G11&lt;=F11,"On time","Late"))</f>
        <v/>
      </c>
      <c r="K11" s="13">
        <f>IF(OR(B11="",G11=""),"",G11-B11)</f>
        <v/>
      </c>
    </row>
    <row r="12">
      <c r="A12" s="5" t="inlineStr">
        <is>
          <t>A-08</t>
        </is>
      </c>
      <c r="B12" s="7" t="n">
        <v>46147</v>
      </c>
      <c r="C12" s="5" t="inlineStr">
        <is>
          <t>Hazard report</t>
        </is>
      </c>
      <c r="D12" s="5" t="inlineStr">
        <is>
          <t>Fit a spill kit at the paint area</t>
        </is>
      </c>
      <c r="E12" s="5" t="inlineStr">
        <is>
          <t>EHS</t>
        </is>
      </c>
      <c r="F12" s="7" t="n">
        <v>46161</v>
      </c>
      <c r="G12" s="7" t="n">
        <v>46157</v>
      </c>
      <c r="H12" s="13">
        <f>IF(B12="","",IF(G12&lt;&gt;"","Closed",IF(F12&lt;TODAY(),"Overdue","Open")))</f>
        <v/>
      </c>
      <c r="I12" s="13">
        <f>IF(OR(F12="",G12&lt;&gt;""),"",MAX(0,TODAY()-F12))</f>
        <v/>
      </c>
      <c r="J12" s="13">
        <f>IF(G12="","",IF(G12&lt;=F12,"On time","Late"))</f>
        <v/>
      </c>
      <c r="K12" s="13">
        <f>IF(OR(B12="",G12=""),"",G12-B12)</f>
        <v/>
      </c>
    </row>
    <row r="13">
      <c r="A13" s="5" t="inlineStr">
        <is>
          <t>A-09</t>
        </is>
      </c>
      <c r="B13" s="7" t="n">
        <v>46238</v>
      </c>
      <c r="C13" s="5" t="inlineStr">
        <is>
          <t>Audit</t>
        </is>
      </c>
      <c r="D13" s="5" t="inlineStr">
        <is>
          <t>Add first aiders to the night shift</t>
        </is>
      </c>
      <c r="E13" s="5" t="inlineStr">
        <is>
          <t>HR</t>
        </is>
      </c>
      <c r="F13" s="7" t="n">
        <v>46266</v>
      </c>
      <c r="G13" s="7" t="n"/>
      <c r="H13" s="13">
        <f>IF(B13="","",IF(G13&lt;&gt;"","Closed",IF(F13&lt;TODAY(),"Overdue","Open")))</f>
        <v/>
      </c>
      <c r="I13" s="13">
        <f>IF(OR(F13="",G13&lt;&gt;""),"",MAX(0,TODAY()-F13))</f>
        <v/>
      </c>
      <c r="J13" s="13">
        <f>IF(G13="","",IF(G13&lt;=F13,"On time","Late"))</f>
        <v/>
      </c>
      <c r="K13" s="13">
        <f>IF(OR(B13="",G13=""),"",G13-B13)</f>
        <v/>
      </c>
    </row>
    <row r="14">
      <c r="A14" s="5" t="inlineStr">
        <is>
          <t>A-10</t>
        </is>
      </c>
      <c r="B14" s="7" t="n">
        <v>46266</v>
      </c>
      <c r="C14" s="5" t="inlineStr">
        <is>
          <t>Incident</t>
        </is>
      </c>
      <c r="D14" s="5" t="inlineStr">
        <is>
          <t>Review the die change procedure</t>
        </is>
      </c>
      <c r="E14" s="5" t="inlineStr">
        <is>
          <t>Engineering</t>
        </is>
      </c>
      <c r="F14" s="7" t="n">
        <v>46322</v>
      </c>
      <c r="G14" s="7" t="n"/>
      <c r="H14" s="13">
        <f>IF(B14="","",IF(G14&lt;&gt;"","Closed",IF(F14&lt;TODAY(),"Overdue","Open")))</f>
        <v/>
      </c>
      <c r="I14" s="13">
        <f>IF(OR(F14="",G14&lt;&gt;""),"",MAX(0,TODAY()-F14))</f>
        <v/>
      </c>
      <c r="J14" s="13">
        <f>IF(G14="","",IF(G14&lt;=F14,"On time","Late"))</f>
        <v/>
      </c>
      <c r="K14" s="13">
        <f>IF(OR(B14="",G14=""),"",G14-B14)</f>
        <v/>
      </c>
    </row>
    <row r="15">
      <c r="A15" s="5" t="inlineStr">
        <is>
          <t>A-11</t>
        </is>
      </c>
      <c r="B15" s="7" t="n">
        <v>46266</v>
      </c>
      <c r="C15" s="5" t="inlineStr">
        <is>
          <t>Committee</t>
        </is>
      </c>
      <c r="D15" s="5" t="inlineStr">
        <is>
          <t>Run an emergency evacuation drill</t>
        </is>
      </c>
      <c r="E15" s="5" t="inlineStr">
        <is>
          <t>Safety coordinator</t>
        </is>
      </c>
      <c r="F15" s="7" t="n">
        <v>46329</v>
      </c>
      <c r="G15" s="7" t="n"/>
      <c r="H15" s="13">
        <f>IF(B15="","",IF(G15&lt;&gt;"","Closed",IF(F15&lt;TODAY(),"Overdue","Open")))</f>
        <v/>
      </c>
      <c r="I15" s="13">
        <f>IF(OR(F15="",G15&lt;&gt;""),"",MAX(0,TODAY()-F15))</f>
        <v/>
      </c>
      <c r="J15" s="13">
        <f>IF(G15="","",IF(G15&lt;=F15,"On time","Late"))</f>
        <v/>
      </c>
      <c r="K15" s="13">
        <f>IF(OR(B15="",G15=""),"",G15-B15)</f>
        <v/>
      </c>
    </row>
    <row r="16">
      <c r="A16" s="5" t="n"/>
      <c r="B16" s="7" t="n"/>
      <c r="C16" s="5" t="n"/>
      <c r="D16" s="5" t="n"/>
      <c r="E16" s="5" t="n"/>
      <c r="F16" s="7" t="n"/>
      <c r="G16" s="7" t="n"/>
      <c r="H16" s="13">
        <f>IF(B16="","",IF(G16&lt;&gt;"","Closed",IF(F16&lt;TODAY(),"Overdue","Open")))</f>
        <v/>
      </c>
      <c r="I16" s="13">
        <f>IF(OR(F16="",G16&lt;&gt;""),"",MAX(0,TODAY()-F16))</f>
        <v/>
      </c>
      <c r="J16" s="13">
        <f>IF(G16="","",IF(G16&lt;=F16,"On time","Late"))</f>
        <v/>
      </c>
      <c r="K16" s="13">
        <f>IF(OR(B16="",G16=""),"",G16-B16)</f>
        <v/>
      </c>
    </row>
    <row r="17">
      <c r="A17" s="5" t="n"/>
      <c r="B17" s="7" t="n"/>
      <c r="C17" s="5" t="n"/>
      <c r="D17" s="5" t="n"/>
      <c r="E17" s="5" t="n"/>
      <c r="F17" s="7" t="n"/>
      <c r="G17" s="7" t="n"/>
      <c r="H17" s="13">
        <f>IF(B17="","",IF(G17&lt;&gt;"","Closed",IF(F17&lt;TODAY(),"Overdue","Open")))</f>
        <v/>
      </c>
      <c r="I17" s="13">
        <f>IF(OR(F17="",G17&lt;&gt;""),"",MAX(0,TODAY()-F17))</f>
        <v/>
      </c>
      <c r="J17" s="13">
        <f>IF(G17="","",IF(G17&lt;=F17,"On time","Late"))</f>
        <v/>
      </c>
      <c r="K17" s="13">
        <f>IF(OR(B17="",G17=""),"",G17-B17)</f>
        <v/>
      </c>
    </row>
    <row r="18">
      <c r="A18" s="5" t="n"/>
      <c r="B18" s="7" t="n"/>
      <c r="C18" s="5" t="n"/>
      <c r="D18" s="5" t="n"/>
      <c r="E18" s="5" t="n"/>
      <c r="F18" s="7" t="n"/>
      <c r="G18" s="7" t="n"/>
      <c r="H18" s="13">
        <f>IF(B18="","",IF(G18&lt;&gt;"","Closed",IF(F18&lt;TODAY(),"Overdue","Open")))</f>
        <v/>
      </c>
      <c r="I18" s="13">
        <f>IF(OR(F18="",G18&lt;&gt;""),"",MAX(0,TODAY()-F18))</f>
        <v/>
      </c>
      <c r="J18" s="13">
        <f>IF(G18="","",IF(G18&lt;=F18,"On time","Late"))</f>
        <v/>
      </c>
      <c r="K18" s="13">
        <f>IF(OR(B18="",G18=""),"",G18-B18)</f>
        <v/>
      </c>
    </row>
    <row r="19">
      <c r="A19" s="5" t="n"/>
      <c r="B19" s="7" t="n"/>
      <c r="C19" s="5" t="n"/>
      <c r="D19" s="5" t="n"/>
      <c r="E19" s="5" t="n"/>
      <c r="F19" s="7" t="n"/>
      <c r="G19" s="7" t="n"/>
      <c r="H19" s="13">
        <f>IF(B19="","",IF(G19&lt;&gt;"","Closed",IF(F19&lt;TODAY(),"Overdue","Open")))</f>
        <v/>
      </c>
      <c r="I19" s="13">
        <f>IF(OR(F19="",G19&lt;&gt;""),"",MAX(0,TODAY()-F19))</f>
        <v/>
      </c>
      <c r="J19" s="13">
        <f>IF(G19="","",IF(G19&lt;=F19,"On time","Late"))</f>
        <v/>
      </c>
      <c r="K19" s="13">
        <f>IF(OR(B19="",G19=""),"",G19-B19)</f>
        <v/>
      </c>
    </row>
    <row r="20">
      <c r="A20" s="5" t="n"/>
      <c r="B20" s="7" t="n"/>
      <c r="C20" s="5" t="n"/>
      <c r="D20" s="5" t="n"/>
      <c r="E20" s="5" t="n"/>
      <c r="F20" s="7" t="n"/>
      <c r="G20" s="7" t="n"/>
      <c r="H20" s="13">
        <f>IF(B20="","",IF(G20&lt;&gt;"","Closed",IF(F20&lt;TODAY(),"Overdue","Open")))</f>
        <v/>
      </c>
      <c r="I20" s="13">
        <f>IF(OR(F20="",G20&lt;&gt;""),"",MAX(0,TODAY()-F20))</f>
        <v/>
      </c>
      <c r="J20" s="13">
        <f>IF(G20="","",IF(G20&lt;=F20,"On time","Late"))</f>
        <v/>
      </c>
      <c r="K20" s="13">
        <f>IF(OR(B20="",G20=""),"",G20-B20)</f>
        <v/>
      </c>
    </row>
    <row r="21">
      <c r="A21" s="5" t="n"/>
      <c r="B21" s="7" t="n"/>
      <c r="C21" s="5" t="n"/>
      <c r="D21" s="5" t="n"/>
      <c r="E21" s="5" t="n"/>
      <c r="F21" s="7" t="n"/>
      <c r="G21" s="7" t="n"/>
      <c r="H21" s="13">
        <f>IF(B21="","",IF(G21&lt;&gt;"","Closed",IF(F21&lt;TODAY(),"Overdue","Open")))</f>
        <v/>
      </c>
      <c r="I21" s="13">
        <f>IF(OR(F21="",G21&lt;&gt;""),"",MAX(0,TODAY()-F21))</f>
        <v/>
      </c>
      <c r="J21" s="13">
        <f>IF(G21="","",IF(G21&lt;=F21,"On time","Late"))</f>
        <v/>
      </c>
      <c r="K21" s="13">
        <f>IF(OR(B21="",G21=""),"",G21-B21)</f>
        <v/>
      </c>
    </row>
    <row r="22">
      <c r="A22" s="5" t="n"/>
      <c r="B22" s="7" t="n"/>
      <c r="C22" s="5" t="n"/>
      <c r="D22" s="5" t="n"/>
      <c r="E22" s="5" t="n"/>
      <c r="F22" s="7" t="n"/>
      <c r="G22" s="7" t="n"/>
      <c r="H22" s="13">
        <f>IF(B22="","",IF(G22&lt;&gt;"","Closed",IF(F22&lt;TODAY(),"Overdue","Open")))</f>
        <v/>
      </c>
      <c r="I22" s="13">
        <f>IF(OR(F22="",G22&lt;&gt;""),"",MAX(0,TODAY()-F22))</f>
        <v/>
      </c>
      <c r="J22" s="13">
        <f>IF(G22="","",IF(G22&lt;=F22,"On time","Late"))</f>
        <v/>
      </c>
      <c r="K22" s="13">
        <f>IF(OR(B22="",G22=""),"",G22-B22)</f>
        <v/>
      </c>
    </row>
    <row r="23">
      <c r="A23" s="5" t="n"/>
      <c r="B23" s="7" t="n"/>
      <c r="C23" s="5" t="n"/>
      <c r="D23" s="5" t="n"/>
      <c r="E23" s="5" t="n"/>
      <c r="F23" s="7" t="n"/>
      <c r="G23" s="7" t="n"/>
      <c r="H23" s="13">
        <f>IF(B23="","",IF(G23&lt;&gt;"","Closed",IF(F23&lt;TODAY(),"Overdue","Open")))</f>
        <v/>
      </c>
      <c r="I23" s="13">
        <f>IF(OR(F23="",G23&lt;&gt;""),"",MAX(0,TODAY()-F23))</f>
        <v/>
      </c>
      <c r="J23" s="13">
        <f>IF(G23="","",IF(G23&lt;=F23,"On time","Late"))</f>
        <v/>
      </c>
      <c r="K23" s="13">
        <f>IF(OR(B23="",G23=""),"",G23-B23)</f>
        <v/>
      </c>
    </row>
    <row r="24">
      <c r="A24" s="5" t="n"/>
      <c r="B24" s="7" t="n"/>
      <c r="C24" s="5" t="n"/>
      <c r="D24" s="5" t="n"/>
      <c r="E24" s="5" t="n"/>
      <c r="F24" s="7" t="n"/>
      <c r="G24" s="7" t="n"/>
      <c r="H24" s="13">
        <f>IF(B24="","",IF(G24&lt;&gt;"","Closed",IF(F24&lt;TODAY(),"Overdue","Open")))</f>
        <v/>
      </c>
      <c r="I24" s="13">
        <f>IF(OR(F24="",G24&lt;&gt;""),"",MAX(0,TODAY()-F24))</f>
        <v/>
      </c>
      <c r="J24" s="13">
        <f>IF(G24="","",IF(G24&lt;=F24,"On time","Late"))</f>
        <v/>
      </c>
      <c r="K24" s="13">
        <f>IF(OR(B24="",G24=""),"",G24-B24)</f>
        <v/>
      </c>
    </row>
    <row r="25">
      <c r="A25" s="5" t="n"/>
      <c r="B25" s="7" t="n"/>
      <c r="C25" s="5" t="n"/>
      <c r="D25" s="5" t="n"/>
      <c r="E25" s="5" t="n"/>
      <c r="F25" s="7" t="n"/>
      <c r="G25" s="7" t="n"/>
      <c r="H25" s="13">
        <f>IF(B25="","",IF(G25&lt;&gt;"","Closed",IF(F25&lt;TODAY(),"Overdue","Open")))</f>
        <v/>
      </c>
      <c r="I25" s="13">
        <f>IF(OR(F25="",G25&lt;&gt;""),"",MAX(0,TODAY()-F25))</f>
        <v/>
      </c>
      <c r="J25" s="13">
        <f>IF(G25="","",IF(G25&lt;=F25,"On time","Late"))</f>
        <v/>
      </c>
      <c r="K25" s="13">
        <f>IF(OR(B25="",G25=""),"",G25-B25)</f>
        <v/>
      </c>
    </row>
    <row r="26">
      <c r="A26" s="5" t="n"/>
      <c r="B26" s="7" t="n"/>
      <c r="C26" s="5" t="n"/>
      <c r="D26" s="5" t="n"/>
      <c r="E26" s="5" t="n"/>
      <c r="F26" s="7" t="n"/>
      <c r="G26" s="7" t="n"/>
      <c r="H26" s="13">
        <f>IF(B26="","",IF(G26&lt;&gt;"","Closed",IF(F26&lt;TODAY(),"Overdue","Open")))</f>
        <v/>
      </c>
      <c r="I26" s="13">
        <f>IF(OR(F26="",G26&lt;&gt;""),"",MAX(0,TODAY()-F26))</f>
        <v/>
      </c>
      <c r="J26" s="13">
        <f>IF(G26="","",IF(G26&lt;=F26,"On time","Late"))</f>
        <v/>
      </c>
      <c r="K26" s="13">
        <f>IF(OR(B26="",G26=""),"",G26-B26)</f>
        <v/>
      </c>
    </row>
    <row r="27">
      <c r="A27" s="5" t="n"/>
      <c r="B27" s="7" t="n"/>
      <c r="C27" s="5" t="n"/>
      <c r="D27" s="5" t="n"/>
      <c r="E27" s="5" t="n"/>
      <c r="F27" s="7" t="n"/>
      <c r="G27" s="7" t="n"/>
      <c r="H27" s="13">
        <f>IF(B27="","",IF(G27&lt;&gt;"","Closed",IF(F27&lt;TODAY(),"Overdue","Open")))</f>
        <v/>
      </c>
      <c r="I27" s="13">
        <f>IF(OR(F27="",G27&lt;&gt;""),"",MAX(0,TODAY()-F27))</f>
        <v/>
      </c>
      <c r="J27" s="13">
        <f>IF(G27="","",IF(G27&lt;=F27,"On time","Late"))</f>
        <v/>
      </c>
      <c r="K27" s="13">
        <f>IF(OR(B27="",G27=""),"",G27-B27)</f>
        <v/>
      </c>
    </row>
    <row r="28">
      <c r="A28" s="5" t="n"/>
      <c r="B28" s="7" t="n"/>
      <c r="C28" s="5" t="n"/>
      <c r="D28" s="5" t="n"/>
      <c r="E28" s="5" t="n"/>
      <c r="F28" s="7" t="n"/>
      <c r="G28" s="7" t="n"/>
      <c r="H28" s="13">
        <f>IF(B28="","",IF(G28&lt;&gt;"","Closed",IF(F28&lt;TODAY(),"Overdue","Open")))</f>
        <v/>
      </c>
      <c r="I28" s="13">
        <f>IF(OR(F28="",G28&lt;&gt;""),"",MAX(0,TODAY()-F28))</f>
        <v/>
      </c>
      <c r="J28" s="13">
        <f>IF(G28="","",IF(G28&lt;=F28,"On time","Late"))</f>
        <v/>
      </c>
      <c r="K28" s="13">
        <f>IF(OR(B28="",G28=""),"",G28-B28)</f>
        <v/>
      </c>
    </row>
    <row r="29">
      <c r="A29" s="5" t="n"/>
      <c r="B29" s="7" t="n"/>
      <c r="C29" s="5" t="n"/>
      <c r="D29" s="5" t="n"/>
      <c r="E29" s="5" t="n"/>
      <c r="F29" s="7" t="n"/>
      <c r="G29" s="7" t="n"/>
      <c r="H29" s="13">
        <f>IF(B29="","",IF(G29&lt;&gt;"","Closed",IF(F29&lt;TODAY(),"Overdue","Open")))</f>
        <v/>
      </c>
      <c r="I29" s="13">
        <f>IF(OR(F29="",G29&lt;&gt;""),"",MAX(0,TODAY()-F29))</f>
        <v/>
      </c>
      <c r="J29" s="13">
        <f>IF(G29="","",IF(G29&lt;=F29,"On time","Late"))</f>
        <v/>
      </c>
      <c r="K29" s="13">
        <f>IF(OR(B29="",G29=""),"",G29-B29)</f>
        <v/>
      </c>
    </row>
    <row r="30">
      <c r="A30" s="5" t="n"/>
      <c r="B30" s="7" t="n"/>
      <c r="C30" s="5" t="n"/>
      <c r="D30" s="5" t="n"/>
      <c r="E30" s="5" t="n"/>
      <c r="F30" s="7" t="n"/>
      <c r="G30" s="7" t="n"/>
      <c r="H30" s="13">
        <f>IF(B30="","",IF(G30&lt;&gt;"","Closed",IF(F30&lt;TODAY(),"Overdue","Open")))</f>
        <v/>
      </c>
      <c r="I30" s="13">
        <f>IF(OR(F30="",G30&lt;&gt;""),"",MAX(0,TODAY()-F30))</f>
        <v/>
      </c>
      <c r="J30" s="13">
        <f>IF(G30="","",IF(G30&lt;=F30,"On time","Late"))</f>
        <v/>
      </c>
      <c r="K30" s="13">
        <f>IF(OR(B30="",G30=""),"",G30-B30)</f>
        <v/>
      </c>
    </row>
    <row r="31">
      <c r="A31" s="5" t="n"/>
      <c r="B31" s="7" t="n"/>
      <c r="C31" s="5" t="n"/>
      <c r="D31" s="5" t="n"/>
      <c r="E31" s="5" t="n"/>
      <c r="F31" s="7" t="n"/>
      <c r="G31" s="7" t="n"/>
      <c r="H31" s="13">
        <f>IF(B31="","",IF(G31&lt;&gt;"","Closed",IF(F31&lt;TODAY(),"Overdue","Open")))</f>
        <v/>
      </c>
      <c r="I31" s="13">
        <f>IF(OR(F31="",G31&lt;&gt;""),"",MAX(0,TODAY()-F31))</f>
        <v/>
      </c>
      <c r="J31" s="13">
        <f>IF(G31="","",IF(G31&lt;=F31,"On time","Late"))</f>
        <v/>
      </c>
      <c r="K31" s="13">
        <f>IF(OR(B31="",G31=""),"",G31-B31)</f>
        <v/>
      </c>
    </row>
    <row r="32">
      <c r="A32" s="5" t="n"/>
      <c r="B32" s="7" t="n"/>
      <c r="C32" s="5" t="n"/>
      <c r="D32" s="5" t="n"/>
      <c r="E32" s="5" t="n"/>
      <c r="F32" s="7" t="n"/>
      <c r="G32" s="7" t="n"/>
      <c r="H32" s="13">
        <f>IF(B32="","",IF(G32&lt;&gt;"","Closed",IF(F32&lt;TODAY(),"Overdue","Open")))</f>
        <v/>
      </c>
      <c r="I32" s="13">
        <f>IF(OR(F32="",G32&lt;&gt;""),"",MAX(0,TODAY()-F32))</f>
        <v/>
      </c>
      <c r="J32" s="13">
        <f>IF(G32="","",IF(G32&lt;=F32,"On time","Late"))</f>
        <v/>
      </c>
      <c r="K32" s="13">
        <f>IF(OR(B32="",G32=""),"",G32-B32)</f>
        <v/>
      </c>
    </row>
    <row r="33">
      <c r="A33" s="5" t="n"/>
      <c r="B33" s="7" t="n"/>
      <c r="C33" s="5" t="n"/>
      <c r="D33" s="5" t="n"/>
      <c r="E33" s="5" t="n"/>
      <c r="F33" s="7" t="n"/>
      <c r="G33" s="7" t="n"/>
      <c r="H33" s="13">
        <f>IF(B33="","",IF(G33&lt;&gt;"","Closed",IF(F33&lt;TODAY(),"Overdue","Open")))</f>
        <v/>
      </c>
      <c r="I33" s="13">
        <f>IF(OR(F33="",G33&lt;&gt;""),"",MAX(0,TODAY()-F33))</f>
        <v/>
      </c>
      <c r="J33" s="13">
        <f>IF(G33="","",IF(G33&lt;=F33,"On time","Late"))</f>
        <v/>
      </c>
      <c r="K33" s="13">
        <f>IF(OR(B33="",G33=""),"",G33-B33)</f>
        <v/>
      </c>
    </row>
    <row r="34">
      <c r="A34" s="5" t="n"/>
      <c r="B34" s="7" t="n"/>
      <c r="C34" s="5" t="n"/>
      <c r="D34" s="5" t="n"/>
      <c r="E34" s="5" t="n"/>
      <c r="F34" s="7" t="n"/>
      <c r="G34" s="7" t="n"/>
      <c r="H34" s="13">
        <f>IF(B34="","",IF(G34&lt;&gt;"","Closed",IF(F34&lt;TODAY(),"Overdue","Open")))</f>
        <v/>
      </c>
      <c r="I34" s="13">
        <f>IF(OR(F34="",G34&lt;&gt;""),"",MAX(0,TODAY()-F34))</f>
        <v/>
      </c>
      <c r="J34" s="13">
        <f>IF(G34="","",IF(G34&lt;=F34,"On time","Late"))</f>
        <v/>
      </c>
      <c r="K34" s="13">
        <f>IF(OR(B34="",G34=""),"",G34-B34)</f>
        <v/>
      </c>
    </row>
    <row r="35">
      <c r="A35" s="5" t="n"/>
      <c r="B35" s="7" t="n"/>
      <c r="C35" s="5" t="n"/>
      <c r="D35" s="5" t="n"/>
      <c r="E35" s="5" t="n"/>
      <c r="F35" s="7" t="n"/>
      <c r="G35" s="7" t="n"/>
      <c r="H35" s="13">
        <f>IF(B35="","",IF(G35&lt;&gt;"","Closed",IF(F35&lt;TODAY(),"Overdue","Open")))</f>
        <v/>
      </c>
      <c r="I35" s="13">
        <f>IF(OR(F35="",G35&lt;&gt;""),"",MAX(0,TODAY()-F35))</f>
        <v/>
      </c>
      <c r="J35" s="13">
        <f>IF(G35="","",IF(G35&lt;=F35,"On time","Late"))</f>
        <v/>
      </c>
      <c r="K35" s="13">
        <f>IF(OR(B35="",G35=""),"",G35-B35)</f>
        <v/>
      </c>
    </row>
    <row r="36">
      <c r="A36" s="5" t="n"/>
      <c r="B36" s="7" t="n"/>
      <c r="C36" s="5" t="n"/>
      <c r="D36" s="5" t="n"/>
      <c r="E36" s="5" t="n"/>
      <c r="F36" s="7" t="n"/>
      <c r="G36" s="7" t="n"/>
      <c r="H36" s="13">
        <f>IF(B36="","",IF(G36&lt;&gt;"","Closed",IF(F36&lt;TODAY(),"Overdue","Open")))</f>
        <v/>
      </c>
      <c r="I36" s="13">
        <f>IF(OR(F36="",G36&lt;&gt;""),"",MAX(0,TODAY()-F36))</f>
        <v/>
      </c>
      <c r="J36" s="13">
        <f>IF(G36="","",IF(G36&lt;=F36,"On time","Late"))</f>
        <v/>
      </c>
      <c r="K36" s="13">
        <f>IF(OR(B36="",G36=""),"",G36-B36)</f>
        <v/>
      </c>
    </row>
    <row r="37">
      <c r="A37" s="5" t="n"/>
      <c r="B37" s="7" t="n"/>
      <c r="C37" s="5" t="n"/>
      <c r="D37" s="5" t="n"/>
      <c r="E37" s="5" t="n"/>
      <c r="F37" s="7" t="n"/>
      <c r="G37" s="7" t="n"/>
      <c r="H37" s="13">
        <f>IF(B37="","",IF(G37&lt;&gt;"","Closed",IF(F37&lt;TODAY(),"Overdue","Open")))</f>
        <v/>
      </c>
      <c r="I37" s="13">
        <f>IF(OR(F37="",G37&lt;&gt;""),"",MAX(0,TODAY()-F37))</f>
        <v/>
      </c>
      <c r="J37" s="13">
        <f>IF(G37="","",IF(G37&lt;=F37,"On time","Late"))</f>
        <v/>
      </c>
      <c r="K37" s="13">
        <f>IF(OR(B37="",G37=""),"",G37-B37)</f>
        <v/>
      </c>
    </row>
    <row r="38">
      <c r="A38" s="5" t="n"/>
      <c r="B38" s="7" t="n"/>
      <c r="C38" s="5" t="n"/>
      <c r="D38" s="5" t="n"/>
      <c r="E38" s="5" t="n"/>
      <c r="F38" s="7" t="n"/>
      <c r="G38" s="7" t="n"/>
      <c r="H38" s="13">
        <f>IF(B38="","",IF(G38&lt;&gt;"","Closed",IF(F38&lt;TODAY(),"Overdue","Open")))</f>
        <v/>
      </c>
      <c r="I38" s="13">
        <f>IF(OR(F38="",G38&lt;&gt;""),"",MAX(0,TODAY()-F38))</f>
        <v/>
      </c>
      <c r="J38" s="13">
        <f>IF(G38="","",IF(G38&lt;=F38,"On time","Late"))</f>
        <v/>
      </c>
      <c r="K38" s="13">
        <f>IF(OR(B38="",G38=""),"",G38-B38)</f>
        <v/>
      </c>
    </row>
    <row r="39">
      <c r="A39" s="5" t="n"/>
      <c r="B39" s="7" t="n"/>
      <c r="C39" s="5" t="n"/>
      <c r="D39" s="5" t="n"/>
      <c r="E39" s="5" t="n"/>
      <c r="F39" s="7" t="n"/>
      <c r="G39" s="7" t="n"/>
      <c r="H39" s="13">
        <f>IF(B39="","",IF(G39&lt;&gt;"","Closed",IF(F39&lt;TODAY(),"Overdue","Open")))</f>
        <v/>
      </c>
      <c r="I39" s="13">
        <f>IF(OR(F39="",G39&lt;&gt;""),"",MAX(0,TODAY()-F39))</f>
        <v/>
      </c>
      <c r="J39" s="13">
        <f>IF(G39="","",IF(G39&lt;=F39,"On time","Late"))</f>
        <v/>
      </c>
      <c r="K39" s="13">
        <f>IF(OR(B39="",G39=""),"",G39-B39)</f>
        <v/>
      </c>
    </row>
    <row r="40">
      <c r="A40" s="5" t="n"/>
      <c r="B40" s="7" t="n"/>
      <c r="C40" s="5" t="n"/>
      <c r="D40" s="5" t="n"/>
      <c r="E40" s="5" t="n"/>
      <c r="F40" s="7" t="n"/>
      <c r="G40" s="7" t="n"/>
      <c r="H40" s="13">
        <f>IF(B40="","",IF(G40&lt;&gt;"","Closed",IF(F40&lt;TODAY(),"Overdue","Open")))</f>
        <v/>
      </c>
      <c r="I40" s="13">
        <f>IF(OR(F40="",G40&lt;&gt;""),"",MAX(0,TODAY()-F40))</f>
        <v/>
      </c>
      <c r="J40" s="13">
        <f>IF(G40="","",IF(G40&lt;=F40,"On time","Late"))</f>
        <v/>
      </c>
      <c r="K40" s="13">
        <f>IF(OR(B40="",G40=""),"",G40-B40)</f>
        <v/>
      </c>
    </row>
    <row r="41">
      <c r="A41" s="5" t="n"/>
      <c r="B41" s="7" t="n"/>
      <c r="C41" s="5" t="n"/>
      <c r="D41" s="5" t="n"/>
      <c r="E41" s="5" t="n"/>
      <c r="F41" s="7" t="n"/>
      <c r="G41" s="7" t="n"/>
      <c r="H41" s="13">
        <f>IF(B41="","",IF(G41&lt;&gt;"","Closed",IF(F41&lt;TODAY(),"Overdue","Open")))</f>
        <v/>
      </c>
      <c r="I41" s="13">
        <f>IF(OR(F41="",G41&lt;&gt;""),"",MAX(0,TODAY()-F41))</f>
        <v/>
      </c>
      <c r="J41" s="13">
        <f>IF(G41="","",IF(G41&lt;=F41,"On time","Late"))</f>
        <v/>
      </c>
      <c r="K41" s="13">
        <f>IF(OR(B41="",G41=""),"",G41-B41)</f>
        <v/>
      </c>
    </row>
    <row r="42">
      <c r="A42" s="5" t="n"/>
      <c r="B42" s="7" t="n"/>
      <c r="C42" s="5" t="n"/>
      <c r="D42" s="5" t="n"/>
      <c r="E42" s="5" t="n"/>
      <c r="F42" s="7" t="n"/>
      <c r="G42" s="7" t="n"/>
      <c r="H42" s="13">
        <f>IF(B42="","",IF(G42&lt;&gt;"","Closed",IF(F42&lt;TODAY(),"Overdue","Open")))</f>
        <v/>
      </c>
      <c r="I42" s="13">
        <f>IF(OR(F42="",G42&lt;&gt;""),"",MAX(0,TODAY()-F42))</f>
        <v/>
      </c>
      <c r="J42" s="13">
        <f>IF(G42="","",IF(G42&lt;=F42,"On time","Late"))</f>
        <v/>
      </c>
      <c r="K42" s="13">
        <f>IF(OR(B42="",G42=""),"",G42-B42)</f>
        <v/>
      </c>
    </row>
    <row r="43">
      <c r="A43" s="5" t="n"/>
      <c r="B43" s="7" t="n"/>
      <c r="C43" s="5" t="n"/>
      <c r="D43" s="5" t="n"/>
      <c r="E43" s="5" t="n"/>
      <c r="F43" s="7" t="n"/>
      <c r="G43" s="7" t="n"/>
      <c r="H43" s="13">
        <f>IF(B43="","",IF(G43&lt;&gt;"","Closed",IF(F43&lt;TODAY(),"Overdue","Open")))</f>
        <v/>
      </c>
      <c r="I43" s="13">
        <f>IF(OR(F43="",G43&lt;&gt;""),"",MAX(0,TODAY()-F43))</f>
        <v/>
      </c>
      <c r="J43" s="13">
        <f>IF(G43="","",IF(G43&lt;=F43,"On time","Late"))</f>
        <v/>
      </c>
      <c r="K43" s="13">
        <f>IF(OR(B43="",G43=""),"",G43-B43)</f>
        <v/>
      </c>
    </row>
    <row r="44">
      <c r="A44" s="5" t="n"/>
      <c r="B44" s="7" t="n"/>
      <c r="C44" s="5" t="n"/>
      <c r="D44" s="5" t="n"/>
      <c r="E44" s="5" t="n"/>
      <c r="F44" s="7" t="n"/>
      <c r="G44" s="7" t="n"/>
      <c r="H44" s="13">
        <f>IF(B44="","",IF(G44&lt;&gt;"","Closed",IF(F44&lt;TODAY(),"Overdue","Open")))</f>
        <v/>
      </c>
      <c r="I44" s="13">
        <f>IF(OR(F44="",G44&lt;&gt;""),"",MAX(0,TODAY()-F44))</f>
        <v/>
      </c>
      <c r="J44" s="13">
        <f>IF(G44="","",IF(G44&lt;=F44,"On time","Late"))</f>
        <v/>
      </c>
      <c r="K44" s="13">
        <f>IF(OR(B44="",G44=""),"",G44-B44)</f>
        <v/>
      </c>
    </row>
    <row r="45">
      <c r="A45" s="5" t="n"/>
      <c r="B45" s="7" t="n"/>
      <c r="C45" s="5" t="n"/>
      <c r="D45" s="5" t="n"/>
      <c r="E45" s="5" t="n"/>
      <c r="F45" s="7" t="n"/>
      <c r="G45" s="7" t="n"/>
      <c r="H45" s="13">
        <f>IF(B45="","",IF(G45&lt;&gt;"","Closed",IF(F45&lt;TODAY(),"Overdue","Open")))</f>
        <v/>
      </c>
      <c r="I45" s="13">
        <f>IF(OR(F45="",G45&lt;&gt;""),"",MAX(0,TODAY()-F45))</f>
        <v/>
      </c>
      <c r="J45" s="13">
        <f>IF(G45="","",IF(G45&lt;=F45,"On time","Late"))</f>
        <v/>
      </c>
      <c r="K45" s="13">
        <f>IF(OR(B45="",G45=""),"",G45-B45)</f>
        <v/>
      </c>
    </row>
    <row r="46">
      <c r="A46" s="5" t="n"/>
      <c r="B46" s="7" t="n"/>
      <c r="C46" s="5" t="n"/>
      <c r="D46" s="5" t="n"/>
      <c r="E46" s="5" t="n"/>
      <c r="F46" s="7" t="n"/>
      <c r="G46" s="7" t="n"/>
      <c r="H46" s="13">
        <f>IF(B46="","",IF(G46&lt;&gt;"","Closed",IF(F46&lt;TODAY(),"Overdue","Open")))</f>
        <v/>
      </c>
      <c r="I46" s="13">
        <f>IF(OR(F46="",G46&lt;&gt;""),"",MAX(0,TODAY()-F46))</f>
        <v/>
      </c>
      <c r="J46" s="13">
        <f>IF(G46="","",IF(G46&lt;=F46,"On time","Late"))</f>
        <v/>
      </c>
      <c r="K46" s="13">
        <f>IF(OR(B46="",G46=""),"",G46-B46)</f>
        <v/>
      </c>
    </row>
    <row r="47">
      <c r="A47" s="5" t="n"/>
      <c r="B47" s="7" t="n"/>
      <c r="C47" s="5" t="n"/>
      <c r="D47" s="5" t="n"/>
      <c r="E47" s="5" t="n"/>
      <c r="F47" s="7" t="n"/>
      <c r="G47" s="7" t="n"/>
      <c r="H47" s="13">
        <f>IF(B47="","",IF(G47&lt;&gt;"","Closed",IF(F47&lt;TODAY(),"Overdue","Open")))</f>
        <v/>
      </c>
      <c r="I47" s="13">
        <f>IF(OR(F47="",G47&lt;&gt;""),"",MAX(0,TODAY()-F47))</f>
        <v/>
      </c>
      <c r="J47" s="13">
        <f>IF(G47="","",IF(G47&lt;=F47,"On time","Late"))</f>
        <v/>
      </c>
      <c r="K47" s="13">
        <f>IF(OR(B47="",G47=""),"",G47-B47)</f>
        <v/>
      </c>
    </row>
    <row r="48">
      <c r="A48" s="5" t="n"/>
      <c r="B48" s="7" t="n"/>
      <c r="C48" s="5" t="n"/>
      <c r="D48" s="5" t="n"/>
      <c r="E48" s="5" t="n"/>
      <c r="F48" s="7" t="n"/>
      <c r="G48" s="7" t="n"/>
      <c r="H48" s="13">
        <f>IF(B48="","",IF(G48&lt;&gt;"","Closed",IF(F48&lt;TODAY(),"Overdue","Open")))</f>
        <v/>
      </c>
      <c r="I48" s="13">
        <f>IF(OR(F48="",G48&lt;&gt;""),"",MAX(0,TODAY()-F48))</f>
        <v/>
      </c>
      <c r="J48" s="13">
        <f>IF(G48="","",IF(G48&lt;=F48,"On time","Late"))</f>
        <v/>
      </c>
      <c r="K48" s="13">
        <f>IF(OR(B48="",G48=""),"",G48-B48)</f>
        <v/>
      </c>
    </row>
    <row r="49">
      <c r="A49" s="5" t="n"/>
      <c r="B49" s="7" t="n"/>
      <c r="C49" s="5" t="n"/>
      <c r="D49" s="5" t="n"/>
      <c r="E49" s="5" t="n"/>
      <c r="F49" s="7" t="n"/>
      <c r="G49" s="7" t="n"/>
      <c r="H49" s="13">
        <f>IF(B49="","",IF(G49&lt;&gt;"","Closed",IF(F49&lt;TODAY(),"Overdue","Open")))</f>
        <v/>
      </c>
      <c r="I49" s="13">
        <f>IF(OR(F49="",G49&lt;&gt;""),"",MAX(0,TODAY()-F49))</f>
        <v/>
      </c>
      <c r="J49" s="13">
        <f>IF(G49="","",IF(G49&lt;=F49,"On time","Late"))</f>
        <v/>
      </c>
      <c r="K49" s="13">
        <f>IF(OR(B49="",G49=""),"",G49-B49)</f>
        <v/>
      </c>
    </row>
    <row r="50">
      <c r="A50" s="5" t="n"/>
      <c r="B50" s="7" t="n"/>
      <c r="C50" s="5" t="n"/>
      <c r="D50" s="5" t="n"/>
      <c r="E50" s="5" t="n"/>
      <c r="F50" s="7" t="n"/>
      <c r="G50" s="7" t="n"/>
      <c r="H50" s="13">
        <f>IF(B50="","",IF(G50&lt;&gt;"","Closed",IF(F50&lt;TODAY(),"Overdue","Open")))</f>
        <v/>
      </c>
      <c r="I50" s="13">
        <f>IF(OR(F50="",G50&lt;&gt;""),"",MAX(0,TODAY()-F50))</f>
        <v/>
      </c>
      <c r="J50" s="13">
        <f>IF(G50="","",IF(G50&lt;=F50,"On time","Late"))</f>
        <v/>
      </c>
      <c r="K50" s="13">
        <f>IF(OR(B50="",G50=""),"",G50-B50)</f>
        <v/>
      </c>
    </row>
    <row r="51">
      <c r="A51" s="5" t="n"/>
      <c r="B51" s="7" t="n"/>
      <c r="C51" s="5" t="n"/>
      <c r="D51" s="5" t="n"/>
      <c r="E51" s="5" t="n"/>
      <c r="F51" s="7" t="n"/>
      <c r="G51" s="7" t="n"/>
      <c r="H51" s="13">
        <f>IF(B51="","",IF(G51&lt;&gt;"","Closed",IF(F51&lt;TODAY(),"Overdue","Open")))</f>
        <v/>
      </c>
      <c r="I51" s="13">
        <f>IF(OR(F51="",G51&lt;&gt;""),"",MAX(0,TODAY()-F51))</f>
        <v/>
      </c>
      <c r="J51" s="13">
        <f>IF(G51="","",IF(G51&lt;=F51,"On time","Late"))</f>
        <v/>
      </c>
      <c r="K51" s="13">
        <f>IF(OR(B51="",G51=""),"",G51-B51)</f>
        <v/>
      </c>
    </row>
    <row r="52">
      <c r="A52" s="5" t="n"/>
      <c r="B52" s="7" t="n"/>
      <c r="C52" s="5" t="n"/>
      <c r="D52" s="5" t="n"/>
      <c r="E52" s="5" t="n"/>
      <c r="F52" s="7" t="n"/>
      <c r="G52" s="7" t="n"/>
      <c r="H52" s="13">
        <f>IF(B52="","",IF(G52&lt;&gt;"","Closed",IF(F52&lt;TODAY(),"Overdue","Open")))</f>
        <v/>
      </c>
      <c r="I52" s="13">
        <f>IF(OR(F52="",G52&lt;&gt;""),"",MAX(0,TODAY()-F52))</f>
        <v/>
      </c>
      <c r="J52" s="13">
        <f>IF(G52="","",IF(G52&lt;=F52,"On time","Late"))</f>
        <v/>
      </c>
      <c r="K52" s="13">
        <f>IF(OR(B52="",G52=""),"",G52-B52)</f>
        <v/>
      </c>
    </row>
    <row r="53">
      <c r="A53" s="5" t="n"/>
      <c r="B53" s="7" t="n"/>
      <c r="C53" s="5" t="n"/>
      <c r="D53" s="5" t="n"/>
      <c r="E53" s="5" t="n"/>
      <c r="F53" s="7" t="n"/>
      <c r="G53" s="7" t="n"/>
      <c r="H53" s="13">
        <f>IF(B53="","",IF(G53&lt;&gt;"","Closed",IF(F53&lt;TODAY(),"Overdue","Open")))</f>
        <v/>
      </c>
      <c r="I53" s="13">
        <f>IF(OR(F53="",G53&lt;&gt;""),"",MAX(0,TODAY()-F53))</f>
        <v/>
      </c>
      <c r="J53" s="13">
        <f>IF(G53="","",IF(G53&lt;=F53,"On time","Late"))</f>
        <v/>
      </c>
      <c r="K53" s="13">
        <f>IF(OR(B53="",G53=""),"",G53-B53)</f>
        <v/>
      </c>
    </row>
    <row r="54">
      <c r="A54" s="5" t="n"/>
      <c r="B54" s="7" t="n"/>
      <c r="C54" s="5" t="n"/>
      <c r="D54" s="5" t="n"/>
      <c r="E54" s="5" t="n"/>
      <c r="F54" s="7" t="n"/>
      <c r="G54" s="7" t="n"/>
      <c r="H54" s="13">
        <f>IF(B54="","",IF(G54&lt;&gt;"","Closed",IF(F54&lt;TODAY(),"Overdue","Open")))</f>
        <v/>
      </c>
      <c r="I54" s="13">
        <f>IF(OR(F54="",G54&lt;&gt;""),"",MAX(0,TODAY()-F54))</f>
        <v/>
      </c>
      <c r="J54" s="13">
        <f>IF(G54="","",IF(G54&lt;=F54,"On time","Late"))</f>
        <v/>
      </c>
      <c r="K54" s="13">
        <f>IF(OR(B54="",G54=""),"",G54-B54)</f>
        <v/>
      </c>
    </row>
    <row r="55">
      <c r="A55" s="5" t="n"/>
      <c r="B55" s="7" t="n"/>
      <c r="C55" s="5" t="n"/>
      <c r="D55" s="5" t="n"/>
      <c r="E55" s="5" t="n"/>
      <c r="F55" s="7" t="n"/>
      <c r="G55" s="7" t="n"/>
      <c r="H55" s="13">
        <f>IF(B55="","",IF(G55&lt;&gt;"","Closed",IF(F55&lt;TODAY(),"Overdue","Open")))</f>
        <v/>
      </c>
      <c r="I55" s="13">
        <f>IF(OR(F55="",G55&lt;&gt;""),"",MAX(0,TODAY()-F55))</f>
        <v/>
      </c>
      <c r="J55" s="13">
        <f>IF(G55="","",IF(G55&lt;=F55,"On time","Late"))</f>
        <v/>
      </c>
      <c r="K55" s="13">
        <f>IF(OR(B55="",G55=""),"",G55-B55)</f>
        <v/>
      </c>
    </row>
    <row r="56">
      <c r="A56" s="5" t="n"/>
      <c r="B56" s="7" t="n"/>
      <c r="C56" s="5" t="n"/>
      <c r="D56" s="5" t="n"/>
      <c r="E56" s="5" t="n"/>
      <c r="F56" s="7" t="n"/>
      <c r="G56" s="7" t="n"/>
      <c r="H56" s="13">
        <f>IF(B56="","",IF(G56&lt;&gt;"","Closed",IF(F56&lt;TODAY(),"Overdue","Open")))</f>
        <v/>
      </c>
      <c r="I56" s="13">
        <f>IF(OR(F56="",G56&lt;&gt;""),"",MAX(0,TODAY()-F56))</f>
        <v/>
      </c>
      <c r="J56" s="13">
        <f>IF(G56="","",IF(G56&lt;=F56,"On time","Late"))</f>
        <v/>
      </c>
      <c r="K56" s="13">
        <f>IF(OR(B56="",G56=""),"",G56-B56)</f>
        <v/>
      </c>
    </row>
    <row r="57">
      <c r="A57" s="5" t="n"/>
      <c r="B57" s="7" t="n"/>
      <c r="C57" s="5" t="n"/>
      <c r="D57" s="5" t="n"/>
      <c r="E57" s="5" t="n"/>
      <c r="F57" s="7" t="n"/>
      <c r="G57" s="7" t="n"/>
      <c r="H57" s="13">
        <f>IF(B57="","",IF(G57&lt;&gt;"","Closed",IF(F57&lt;TODAY(),"Overdue","Open")))</f>
        <v/>
      </c>
      <c r="I57" s="13">
        <f>IF(OR(F57="",G57&lt;&gt;""),"",MAX(0,TODAY()-F57))</f>
        <v/>
      </c>
      <c r="J57" s="13">
        <f>IF(G57="","",IF(G57&lt;=F57,"On time","Late"))</f>
        <v/>
      </c>
      <c r="K57" s="13">
        <f>IF(OR(B57="",G57=""),"",G57-B57)</f>
        <v/>
      </c>
    </row>
    <row r="58">
      <c r="A58" s="5" t="n"/>
      <c r="B58" s="7" t="n"/>
      <c r="C58" s="5" t="n"/>
      <c r="D58" s="5" t="n"/>
      <c r="E58" s="5" t="n"/>
      <c r="F58" s="7" t="n"/>
      <c r="G58" s="7" t="n"/>
      <c r="H58" s="13">
        <f>IF(B58="","",IF(G58&lt;&gt;"","Closed",IF(F58&lt;TODAY(),"Overdue","Open")))</f>
        <v/>
      </c>
      <c r="I58" s="13">
        <f>IF(OR(F58="",G58&lt;&gt;""),"",MAX(0,TODAY()-F58))</f>
        <v/>
      </c>
      <c r="J58" s="13">
        <f>IF(G58="","",IF(G58&lt;=F58,"On time","Late"))</f>
        <v/>
      </c>
      <c r="K58" s="13">
        <f>IF(OR(B58="",G58=""),"",G58-B58)</f>
        <v/>
      </c>
    </row>
    <row r="59">
      <c r="A59" s="5" t="n"/>
      <c r="B59" s="7" t="n"/>
      <c r="C59" s="5" t="n"/>
      <c r="D59" s="5" t="n"/>
      <c r="E59" s="5" t="n"/>
      <c r="F59" s="7" t="n"/>
      <c r="G59" s="7" t="n"/>
      <c r="H59" s="13">
        <f>IF(B59="","",IF(G59&lt;&gt;"","Closed",IF(F59&lt;TODAY(),"Overdue","Open")))</f>
        <v/>
      </c>
      <c r="I59" s="13">
        <f>IF(OR(F59="",G59&lt;&gt;""),"",MAX(0,TODAY()-F59))</f>
        <v/>
      </c>
      <c r="J59" s="13">
        <f>IF(G59="","",IF(G59&lt;=F59,"On time","Late"))</f>
        <v/>
      </c>
      <c r="K59" s="13">
        <f>IF(OR(B59="",G59=""),"",G59-B59)</f>
        <v/>
      </c>
    </row>
    <row r="60">
      <c r="A60" s="5" t="n"/>
      <c r="B60" s="7" t="n"/>
      <c r="C60" s="5" t="n"/>
      <c r="D60" s="5" t="n"/>
      <c r="E60" s="5" t="n"/>
      <c r="F60" s="7" t="n"/>
      <c r="G60" s="7" t="n"/>
      <c r="H60" s="13">
        <f>IF(B60="","",IF(G60&lt;&gt;"","Closed",IF(F60&lt;TODAY(),"Overdue","Open")))</f>
        <v/>
      </c>
      <c r="I60" s="13">
        <f>IF(OR(F60="",G60&lt;&gt;""),"",MAX(0,TODAY()-F60))</f>
        <v/>
      </c>
      <c r="J60" s="13">
        <f>IF(G60="","",IF(G60&lt;=F60,"On time","Late"))</f>
        <v/>
      </c>
      <c r="K60" s="13">
        <f>IF(OR(B60="",G60=""),"",G60-B60)</f>
        <v/>
      </c>
    </row>
    <row r="61">
      <c r="A61" s="5" t="n"/>
      <c r="B61" s="7" t="n"/>
      <c r="C61" s="5" t="n"/>
      <c r="D61" s="5" t="n"/>
      <c r="E61" s="5" t="n"/>
      <c r="F61" s="7" t="n"/>
      <c r="G61" s="7" t="n"/>
      <c r="H61" s="13">
        <f>IF(B61="","",IF(G61&lt;&gt;"","Closed",IF(F61&lt;TODAY(),"Overdue","Open")))</f>
        <v/>
      </c>
      <c r="I61" s="13">
        <f>IF(OR(F61="",G61&lt;&gt;""),"",MAX(0,TODAY()-F61))</f>
        <v/>
      </c>
      <c r="J61" s="13">
        <f>IF(G61="","",IF(G61&lt;=F61,"On time","Late"))</f>
        <v/>
      </c>
      <c r="K61" s="13">
        <f>IF(OR(B61="",G61=""),"",G61-B61)</f>
        <v/>
      </c>
    </row>
    <row r="62">
      <c r="A62" s="5" t="n"/>
      <c r="B62" s="7" t="n"/>
      <c r="C62" s="5" t="n"/>
      <c r="D62" s="5" t="n"/>
      <c r="E62" s="5" t="n"/>
      <c r="F62" s="7" t="n"/>
      <c r="G62" s="7" t="n"/>
      <c r="H62" s="13">
        <f>IF(B62="","",IF(G62&lt;&gt;"","Closed",IF(F62&lt;TODAY(),"Overdue","Open")))</f>
        <v/>
      </c>
      <c r="I62" s="13">
        <f>IF(OR(F62="",G62&lt;&gt;""),"",MAX(0,TODAY()-F62))</f>
        <v/>
      </c>
      <c r="J62" s="13">
        <f>IF(G62="","",IF(G62&lt;=F62,"On time","Late"))</f>
        <v/>
      </c>
      <c r="K62" s="13">
        <f>IF(OR(B62="",G62=""),"",G62-B62)</f>
        <v/>
      </c>
    </row>
    <row r="63">
      <c r="A63" s="5" t="n"/>
      <c r="B63" s="7" t="n"/>
      <c r="C63" s="5" t="n"/>
      <c r="D63" s="5" t="n"/>
      <c r="E63" s="5" t="n"/>
      <c r="F63" s="7" t="n"/>
      <c r="G63" s="7" t="n"/>
      <c r="H63" s="13">
        <f>IF(B63="","",IF(G63&lt;&gt;"","Closed",IF(F63&lt;TODAY(),"Overdue","Open")))</f>
        <v/>
      </c>
      <c r="I63" s="13">
        <f>IF(OR(F63="",G63&lt;&gt;""),"",MAX(0,TODAY()-F63))</f>
        <v/>
      </c>
      <c r="J63" s="13">
        <f>IF(G63="","",IF(G63&lt;=F63,"On time","Late"))</f>
        <v/>
      </c>
      <c r="K63" s="13">
        <f>IF(OR(B63="",G63=""),"",G63-B63)</f>
        <v/>
      </c>
    </row>
    <row r="64">
      <c r="A64" s="5" t="n"/>
      <c r="B64" s="7" t="n"/>
      <c r="C64" s="5" t="n"/>
      <c r="D64" s="5" t="n"/>
      <c r="E64" s="5" t="n"/>
      <c r="F64" s="7" t="n"/>
      <c r="G64" s="7" t="n"/>
      <c r="H64" s="13">
        <f>IF(B64="","",IF(G64&lt;&gt;"","Closed",IF(F64&lt;TODAY(),"Overdue","Open")))</f>
        <v/>
      </c>
      <c r="I64" s="13">
        <f>IF(OR(F64="",G64&lt;&gt;""),"",MAX(0,TODAY()-F64))</f>
        <v/>
      </c>
      <c r="J64" s="13">
        <f>IF(G64="","",IF(G64&lt;=F64,"On time","Late"))</f>
        <v/>
      </c>
      <c r="K64" s="13">
        <f>IF(OR(B64="",G64=""),"",G64-B64)</f>
        <v/>
      </c>
    </row>
  </sheetData>
  <conditionalFormatting sqref="H5:H64">
    <cfRule type="cellIs" priority="1" operator="equal" dxfId="0">
      <formula>"Overdue"</formula>
    </cfRule>
    <cfRule type="cellIs" priority="2" operator="equal" dxfId="1">
      <formula>"Closed"</formula>
    </cfRule>
  </conditionalFormatting>
  <dataValidations count="1">
    <dataValidation sqref="C5:C64" showDropDown="0" showInputMessage="0" showErrorMessage="1" allowBlank="1" errorTitle="Invalid entry" error="Pick a value from the list." type="list">
      <formula1>"Inspection,Audit,Incident,Near miss,Hazard report,Committee,Other"</formula1>
    </dataValidation>
  </dataValidations>
  <pageMargins left="0.75" right="0.75" top="1" bottom="1" header="0.5" footer="0.5"/>
  <tableParts count="1">
    <tablePart xmlns:r="http://schemas.openxmlformats.org/officeDocument/2006/relationships" r:id="rId1"/>
  </tableParts>
</worksheet>
</file>

<file path=xl/worksheets/sheet6.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42" customWidth="1" min="1" max="1"/>
    <col width="14" customWidth="1" min="2" max="2"/>
    <col width="70" customWidth="1" min="3" max="3"/>
  </cols>
  <sheetData>
    <row r="1">
      <c r="A1" s="1" t="inlineStr">
        <is>
          <t>COMMITTEE METRICS</t>
        </is>
      </c>
    </row>
    <row r="2">
      <c r="A2" s="4" t="inlineStr">
        <is>
          <t>Calculated from the Action Log and the Members sheet.</t>
        </is>
      </c>
    </row>
    <row r="3" ht="32" customHeight="1">
      <c r="A3" s="6" t="inlineStr">
        <is>
          <t>Measure</t>
        </is>
      </c>
      <c r="B3" s="6" t="inlineStr">
        <is>
          <t>Value</t>
        </is>
      </c>
      <c r="C3" s="6" t="inlineStr">
        <is>
          <t>What it tells you</t>
        </is>
      </c>
    </row>
    <row r="4">
      <c r="A4" s="14" t="inlineStr">
        <is>
          <t>Actions logged</t>
        </is>
      </c>
      <c r="B4" s="15">
        <f>COUNTA('Action Log'!A5:A64)</f>
        <v/>
      </c>
      <c r="C4" s="16" t="inlineStr">
        <is>
          <t>Volume of work generated</t>
        </is>
      </c>
    </row>
    <row r="5">
      <c r="A5" s="14" t="inlineStr">
        <is>
          <t>Closed</t>
        </is>
      </c>
      <c r="B5" s="15">
        <f>COUNTIF('Action Log'!H5:H64,"Closed")</f>
        <v/>
      </c>
      <c r="C5" s="16" t="inlineStr">
        <is>
          <t>Actions completed</t>
        </is>
      </c>
    </row>
    <row r="6">
      <c r="A6" s="14" t="inlineStr">
        <is>
          <t>Open (not yet due)</t>
        </is>
      </c>
      <c r="B6" s="15">
        <f>COUNTIF('Action Log'!H5:H64,"Open")</f>
        <v/>
      </c>
      <c r="C6" s="16" t="inlineStr">
        <is>
          <t>Actions in progress</t>
        </is>
      </c>
    </row>
    <row r="7">
      <c r="A7" s="14" t="inlineStr">
        <is>
          <t>Overdue</t>
        </is>
      </c>
      <c r="B7" s="15">
        <f>COUNTIF('Action Log'!H5:H64,"Overdue")</f>
        <v/>
      </c>
      <c r="C7" s="16" t="inlineStr">
        <is>
          <t>Actions past their due date: discuss each at the meeting</t>
        </is>
      </c>
    </row>
    <row r="8">
      <c r="A8" s="14" t="inlineStr">
        <is>
          <t>Closed on time</t>
        </is>
      </c>
      <c r="B8" s="9">
        <f>IFERROR(COUNTIF('Action Log'!J5:J64,"On time")/COUNTIF('Action Log'!H5:H64,"Closed"),"")</f>
        <v/>
      </c>
      <c r="C8" s="16" t="inlineStr">
        <is>
          <t>A healthy committee closes most actions by their due dates</t>
        </is>
      </c>
    </row>
    <row r="9">
      <c r="A9" s="14" t="inlineStr">
        <is>
          <t>Average days to close</t>
        </is>
      </c>
      <c r="B9" s="17">
        <f>IFERROR(AVERAGE('Action Log'!K5:K64),"")</f>
        <v/>
      </c>
      <c r="C9" s="16" t="inlineStr">
        <is>
          <t>How quickly actions are completed</t>
        </is>
      </c>
    </row>
    <row r="10">
      <c r="A10" s="14" t="inlineStr">
        <is>
          <t>Average attendance</t>
        </is>
      </c>
      <c r="B10" s="9">
        <f>IFERROR(AVERAGE(Members!T5:T18),"")</f>
        <v/>
      </c>
      <c r="C10" s="16" t="inlineStr">
        <is>
          <t>Whether members are turning up</t>
        </is>
      </c>
    </row>
    <row r="11">
      <c r="A11" s="14" t="inlineStr">
        <is>
          <t>Members not yet trained</t>
        </is>
      </c>
      <c r="B11" s="15">
        <f>COUNTIF(Members!G5:G18,"N")</f>
        <v/>
      </c>
      <c r="C11" s="16" t="inlineStr">
        <is>
          <t>Training gaps among members</t>
        </is>
      </c>
    </row>
  </sheetData>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2026-10-05T20:35:24Z</dcterms:created>
  <dcterms:modified xsi:type="dcterms:W3CDTF">2026-10-05T20:35:24Z</dcterms:modified>
</cp:coreProperties>
</file>